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25" windowHeight="5160" activeTab="0"/>
  </bookViews>
  <sheets>
    <sheet name="Bayes Rule" sheetId="1" r:id="rId1"/>
    <sheet name="scratch sheet" sheetId="2" r:id="rId2"/>
  </sheets>
  <definedNames>
    <definedName name="_xlfn.BAHTTEXT" hidden="1">#NAME?</definedName>
    <definedName name="_xlnm.Print_Area" localSheetId="0">'Bayes Rule'!$A$1:$L$26</definedName>
  </definedNames>
  <calcPr fullCalcOnLoad="1"/>
</workbook>
</file>

<file path=xl/sharedStrings.xml><?xml version="1.0" encoding="utf-8"?>
<sst xmlns="http://schemas.openxmlformats.org/spreadsheetml/2006/main" count="1015" uniqueCount="1015">
  <si>
    <t>Model</t>
  </si>
  <si>
    <t>Statistical Inference via Bayes Rule</t>
  </si>
  <si>
    <t>P(Mod)</t>
  </si>
  <si>
    <t>P(Data | Mod)</t>
  </si>
  <si>
    <t>P(Mod | Data)</t>
  </si>
  <si>
    <t xml:space="preserve">Enter Data </t>
  </si>
  <si>
    <t>Here</t>
  </si>
  <si>
    <t xml:space="preserve">n of successes = </t>
  </si>
  <si>
    <t xml:space="preserve">n of trials = </t>
  </si>
  <si>
    <t>M.100</t>
  </si>
  <si>
    <r>
      <t xml:space="preserve">P(Data </t>
    </r>
    <r>
      <rPr>
        <sz val="10"/>
        <rFont val="Symbol"/>
        <family val="1"/>
      </rPr>
      <t>Ç</t>
    </r>
    <r>
      <rPr>
        <sz val="10"/>
        <rFont val="Arial"/>
        <family val="0"/>
      </rPr>
      <t xml:space="preserve"> Mod)</t>
    </r>
  </si>
  <si>
    <t>M.001</t>
  </si>
  <si>
    <t>M.000</t>
  </si>
  <si>
    <t>M.002</t>
  </si>
  <si>
    <t>M.003</t>
  </si>
  <si>
    <t>M.004</t>
  </si>
  <si>
    <t>M.005</t>
  </si>
  <si>
    <t>M.006</t>
  </si>
  <si>
    <t>M.007</t>
  </si>
  <si>
    <t>M.008</t>
  </si>
  <si>
    <t>M.009</t>
  </si>
  <si>
    <t>M.010</t>
  </si>
  <si>
    <t>M.011</t>
  </si>
  <si>
    <t>M.012</t>
  </si>
  <si>
    <t>M.013</t>
  </si>
  <si>
    <t>M.014</t>
  </si>
  <si>
    <t>M.015</t>
  </si>
  <si>
    <t>M.016</t>
  </si>
  <si>
    <t>M.017</t>
  </si>
  <si>
    <t>M.018</t>
  </si>
  <si>
    <t>M.019</t>
  </si>
  <si>
    <t>M.020</t>
  </si>
  <si>
    <t>M.021</t>
  </si>
  <si>
    <t>M.022</t>
  </si>
  <si>
    <t>M.023</t>
  </si>
  <si>
    <t>M.024</t>
  </si>
  <si>
    <t>M.025</t>
  </si>
  <si>
    <t>M.026</t>
  </si>
  <si>
    <t>M.027</t>
  </si>
  <si>
    <t>M.028</t>
  </si>
  <si>
    <t>M.029</t>
  </si>
  <si>
    <t>M.030</t>
  </si>
  <si>
    <t>M.031</t>
  </si>
  <si>
    <t>M.032</t>
  </si>
  <si>
    <t>M.033</t>
  </si>
  <si>
    <t>M.034</t>
  </si>
  <si>
    <t>M.035</t>
  </si>
  <si>
    <t>M.036</t>
  </si>
  <si>
    <t>M.037</t>
  </si>
  <si>
    <t>M.038</t>
  </si>
  <si>
    <t>M.039</t>
  </si>
  <si>
    <t>M.040</t>
  </si>
  <si>
    <t>M.041</t>
  </si>
  <si>
    <t>M.042</t>
  </si>
  <si>
    <t>M.043</t>
  </si>
  <si>
    <t>M.044</t>
  </si>
  <si>
    <t>M.045</t>
  </si>
  <si>
    <t>M.046</t>
  </si>
  <si>
    <t>M.047</t>
  </si>
  <si>
    <t>M.048</t>
  </si>
  <si>
    <t>M.049</t>
  </si>
  <si>
    <t>M.050</t>
  </si>
  <si>
    <t>M.051</t>
  </si>
  <si>
    <t>M.052</t>
  </si>
  <si>
    <t>M.053</t>
  </si>
  <si>
    <t>M.054</t>
  </si>
  <si>
    <t>M.055</t>
  </si>
  <si>
    <t>M.056</t>
  </si>
  <si>
    <t>M.057</t>
  </si>
  <si>
    <t>M.058</t>
  </si>
  <si>
    <t>M.059</t>
  </si>
  <si>
    <t>M.060</t>
  </si>
  <si>
    <t>M.061</t>
  </si>
  <si>
    <t>M.062</t>
  </si>
  <si>
    <t>M.063</t>
  </si>
  <si>
    <t>M.064</t>
  </si>
  <si>
    <t>M.065</t>
  </si>
  <si>
    <t>M.066</t>
  </si>
  <si>
    <t>M.067</t>
  </si>
  <si>
    <t>M.068</t>
  </si>
  <si>
    <t>M.069</t>
  </si>
  <si>
    <t>M.070</t>
  </si>
  <si>
    <t>M.071</t>
  </si>
  <si>
    <t>M.072</t>
  </si>
  <si>
    <t>M.073</t>
  </si>
  <si>
    <t>M.074</t>
  </si>
  <si>
    <t>M.075</t>
  </si>
  <si>
    <t>M.076</t>
  </si>
  <si>
    <t>M.077</t>
  </si>
  <si>
    <t>M.078</t>
  </si>
  <si>
    <t>M.079</t>
  </si>
  <si>
    <t>M.080</t>
  </si>
  <si>
    <t>M.081</t>
  </si>
  <si>
    <t>M.082</t>
  </si>
  <si>
    <t>M.083</t>
  </si>
  <si>
    <t>M.084</t>
  </si>
  <si>
    <t>M.085</t>
  </si>
  <si>
    <t>M.086</t>
  </si>
  <si>
    <t>M.087</t>
  </si>
  <si>
    <t>M.088</t>
  </si>
  <si>
    <t>M.089</t>
  </si>
  <si>
    <t>M.090</t>
  </si>
  <si>
    <t>M.091</t>
  </si>
  <si>
    <t>M.092</t>
  </si>
  <si>
    <t>M.093</t>
  </si>
  <si>
    <t>M.094</t>
  </si>
  <si>
    <t>M.095</t>
  </si>
  <si>
    <t>M.096</t>
  </si>
  <si>
    <t>M.097</t>
  </si>
  <si>
    <t>M.098</t>
  </si>
  <si>
    <t>M.099</t>
  </si>
  <si>
    <t>M.101</t>
  </si>
  <si>
    <t>M.102</t>
  </si>
  <si>
    <t>M.103</t>
  </si>
  <si>
    <t>M.104</t>
  </si>
  <si>
    <t>M.105</t>
  </si>
  <si>
    <t>M.106</t>
  </si>
  <si>
    <t>M.107</t>
  </si>
  <si>
    <t>M.108</t>
  </si>
  <si>
    <t>M.109</t>
  </si>
  <si>
    <t>M.110</t>
  </si>
  <si>
    <t>M.111</t>
  </si>
  <si>
    <t>M.112</t>
  </si>
  <si>
    <t>M.113</t>
  </si>
  <si>
    <t>M.114</t>
  </si>
  <si>
    <t>M.115</t>
  </si>
  <si>
    <t>M.116</t>
  </si>
  <si>
    <t>M.117</t>
  </si>
  <si>
    <t>M.118</t>
  </si>
  <si>
    <t>M.119</t>
  </si>
  <si>
    <t>M.120</t>
  </si>
  <si>
    <t>M.121</t>
  </si>
  <si>
    <t>M.122</t>
  </si>
  <si>
    <t>M.123</t>
  </si>
  <si>
    <t>M.124</t>
  </si>
  <si>
    <t>M.125</t>
  </si>
  <si>
    <t>M.126</t>
  </si>
  <si>
    <t>M.127</t>
  </si>
  <si>
    <t>M.128</t>
  </si>
  <si>
    <t>M.129</t>
  </si>
  <si>
    <t>M.130</t>
  </si>
  <si>
    <t>M.131</t>
  </si>
  <si>
    <t>M.132</t>
  </si>
  <si>
    <t>M.133</t>
  </si>
  <si>
    <t>M.134</t>
  </si>
  <si>
    <t>M.135</t>
  </si>
  <si>
    <t>M.136</t>
  </si>
  <si>
    <t>M.137</t>
  </si>
  <si>
    <t>M.138</t>
  </si>
  <si>
    <t>M.139</t>
  </si>
  <si>
    <t>M.140</t>
  </si>
  <si>
    <t>M.141</t>
  </si>
  <si>
    <t>M.142</t>
  </si>
  <si>
    <t>M.143</t>
  </si>
  <si>
    <t>M.144</t>
  </si>
  <si>
    <t>M.145</t>
  </si>
  <si>
    <t>M.146</t>
  </si>
  <si>
    <t>M.147</t>
  </si>
  <si>
    <t>M.148</t>
  </si>
  <si>
    <t>M.149</t>
  </si>
  <si>
    <t>M.150</t>
  </si>
  <si>
    <t>M.151</t>
  </si>
  <si>
    <t>M.152</t>
  </si>
  <si>
    <t>M.153</t>
  </si>
  <si>
    <t>M.154</t>
  </si>
  <si>
    <t>M.155</t>
  </si>
  <si>
    <t>M.156</t>
  </si>
  <si>
    <t>M.157</t>
  </si>
  <si>
    <t>M.158</t>
  </si>
  <si>
    <t>M.159</t>
  </si>
  <si>
    <t>M.160</t>
  </si>
  <si>
    <t>M.161</t>
  </si>
  <si>
    <t>M.162</t>
  </si>
  <si>
    <t>M.163</t>
  </si>
  <si>
    <t>M.164</t>
  </si>
  <si>
    <t>M.165</t>
  </si>
  <si>
    <t>M.166</t>
  </si>
  <si>
    <t>M.167</t>
  </si>
  <si>
    <t>M.168</t>
  </si>
  <si>
    <t>M.169</t>
  </si>
  <si>
    <t>M.170</t>
  </si>
  <si>
    <t>M.171</t>
  </si>
  <si>
    <t>M.172</t>
  </si>
  <si>
    <t>M.173</t>
  </si>
  <si>
    <t>M.174</t>
  </si>
  <si>
    <t>M.175</t>
  </si>
  <si>
    <t>M.176</t>
  </si>
  <si>
    <t>M.177</t>
  </si>
  <si>
    <t>M.178</t>
  </si>
  <si>
    <t>M.179</t>
  </si>
  <si>
    <t>M.180</t>
  </si>
  <si>
    <t>M.181</t>
  </si>
  <si>
    <t>M.182</t>
  </si>
  <si>
    <t>M.183</t>
  </si>
  <si>
    <t>M.184</t>
  </si>
  <si>
    <t>M.185</t>
  </si>
  <si>
    <t>M.186</t>
  </si>
  <si>
    <t>M.187</t>
  </si>
  <si>
    <t>M.188</t>
  </si>
  <si>
    <t>M.189</t>
  </si>
  <si>
    <t>M.190</t>
  </si>
  <si>
    <t>M.191</t>
  </si>
  <si>
    <t>M.192</t>
  </si>
  <si>
    <t>M.193</t>
  </si>
  <si>
    <t>M.194</t>
  </si>
  <si>
    <t>M.195</t>
  </si>
  <si>
    <t>M.196</t>
  </si>
  <si>
    <t>M.197</t>
  </si>
  <si>
    <t>M.198</t>
  </si>
  <si>
    <t>M.199</t>
  </si>
  <si>
    <t>M.200</t>
  </si>
  <si>
    <t>M.201</t>
  </si>
  <si>
    <t>M.202</t>
  </si>
  <si>
    <t>M.203</t>
  </si>
  <si>
    <t>M.204</t>
  </si>
  <si>
    <t>M.205</t>
  </si>
  <si>
    <t>M.206</t>
  </si>
  <si>
    <t>M.207</t>
  </si>
  <si>
    <t>M.208</t>
  </si>
  <si>
    <t>M.209</t>
  </si>
  <si>
    <t>M.210</t>
  </si>
  <si>
    <t>M.211</t>
  </si>
  <si>
    <t>M.212</t>
  </si>
  <si>
    <t>M.213</t>
  </si>
  <si>
    <t>M.214</t>
  </si>
  <si>
    <t>M.215</t>
  </si>
  <si>
    <t>M.216</t>
  </si>
  <si>
    <t>M.217</t>
  </si>
  <si>
    <t>M.218</t>
  </si>
  <si>
    <t>M.219</t>
  </si>
  <si>
    <t>M.220</t>
  </si>
  <si>
    <t>M.221</t>
  </si>
  <si>
    <t>M.222</t>
  </si>
  <si>
    <t>M.223</t>
  </si>
  <si>
    <t>M.224</t>
  </si>
  <si>
    <t>M.225</t>
  </si>
  <si>
    <t>M.226</t>
  </si>
  <si>
    <t>M.227</t>
  </si>
  <si>
    <t>M.228</t>
  </si>
  <si>
    <t>M.229</t>
  </si>
  <si>
    <t>M.230</t>
  </si>
  <si>
    <t>M.231</t>
  </si>
  <si>
    <t>M.232</t>
  </si>
  <si>
    <t>M.233</t>
  </si>
  <si>
    <t>M.234</t>
  </si>
  <si>
    <t>M.235</t>
  </si>
  <si>
    <t>M.236</t>
  </si>
  <si>
    <t>M.237</t>
  </si>
  <si>
    <t>M.238</t>
  </si>
  <si>
    <t>M.239</t>
  </si>
  <si>
    <t>M.240</t>
  </si>
  <si>
    <t>M.241</t>
  </si>
  <si>
    <t>M.242</t>
  </si>
  <si>
    <t>M.243</t>
  </si>
  <si>
    <t>M.244</t>
  </si>
  <si>
    <t>M.245</t>
  </si>
  <si>
    <t>M.246</t>
  </si>
  <si>
    <t>M.247</t>
  </si>
  <si>
    <t>M.248</t>
  </si>
  <si>
    <t>M.249</t>
  </si>
  <si>
    <t>M.250</t>
  </si>
  <si>
    <t>M.251</t>
  </si>
  <si>
    <t>M.252</t>
  </si>
  <si>
    <t>M.253</t>
  </si>
  <si>
    <t>M.254</t>
  </si>
  <si>
    <t>M.255</t>
  </si>
  <si>
    <t>M.256</t>
  </si>
  <si>
    <t>M.257</t>
  </si>
  <si>
    <t>M.258</t>
  </si>
  <si>
    <t>M.259</t>
  </si>
  <si>
    <t>M.260</t>
  </si>
  <si>
    <t>M.261</t>
  </si>
  <si>
    <t>M.262</t>
  </si>
  <si>
    <t>M.263</t>
  </si>
  <si>
    <t>M.264</t>
  </si>
  <si>
    <t>M.265</t>
  </si>
  <si>
    <t>M.266</t>
  </si>
  <si>
    <t>M.267</t>
  </si>
  <si>
    <t>M.268</t>
  </si>
  <si>
    <t>M.269</t>
  </si>
  <si>
    <t>M.270</t>
  </si>
  <si>
    <t>M.271</t>
  </si>
  <si>
    <t>M.272</t>
  </si>
  <si>
    <t>M.273</t>
  </si>
  <si>
    <t>M.274</t>
  </si>
  <si>
    <t>M.275</t>
  </si>
  <si>
    <t>M.276</t>
  </si>
  <si>
    <t>M.277</t>
  </si>
  <si>
    <t>M.278</t>
  </si>
  <si>
    <t>M.279</t>
  </si>
  <si>
    <t>M.280</t>
  </si>
  <si>
    <t>M.281</t>
  </si>
  <si>
    <t>M.282</t>
  </si>
  <si>
    <t>M.283</t>
  </si>
  <si>
    <t>M.284</t>
  </si>
  <si>
    <t>M.285</t>
  </si>
  <si>
    <t>M.286</t>
  </si>
  <si>
    <t>M.287</t>
  </si>
  <si>
    <t>M.288</t>
  </si>
  <si>
    <t>M.289</t>
  </si>
  <si>
    <t>M.290</t>
  </si>
  <si>
    <t>M.291</t>
  </si>
  <si>
    <t>M.292</t>
  </si>
  <si>
    <t>M.293</t>
  </si>
  <si>
    <t>M.294</t>
  </si>
  <si>
    <t>M.295</t>
  </si>
  <si>
    <t>M.296</t>
  </si>
  <si>
    <t>M.297</t>
  </si>
  <si>
    <t>M.298</t>
  </si>
  <si>
    <t>M.299</t>
  </si>
  <si>
    <t>M.300</t>
  </si>
  <si>
    <t>M.301</t>
  </si>
  <si>
    <t>M.302</t>
  </si>
  <si>
    <t>M.303</t>
  </si>
  <si>
    <t>M.304</t>
  </si>
  <si>
    <t>M.305</t>
  </si>
  <si>
    <t>M.306</t>
  </si>
  <si>
    <t>M.307</t>
  </si>
  <si>
    <t>M.308</t>
  </si>
  <si>
    <t>M.309</t>
  </si>
  <si>
    <t>M.310</t>
  </si>
  <si>
    <t>M.311</t>
  </si>
  <si>
    <t>M.312</t>
  </si>
  <si>
    <t>M.313</t>
  </si>
  <si>
    <t>M.314</t>
  </si>
  <si>
    <t>M.315</t>
  </si>
  <si>
    <t>M.316</t>
  </si>
  <si>
    <t>M.317</t>
  </si>
  <si>
    <t>M.318</t>
  </si>
  <si>
    <t>M.319</t>
  </si>
  <si>
    <t>M.320</t>
  </si>
  <si>
    <t>M.321</t>
  </si>
  <si>
    <t>M.322</t>
  </si>
  <si>
    <t>M.323</t>
  </si>
  <si>
    <t>M.324</t>
  </si>
  <si>
    <t>M.325</t>
  </si>
  <si>
    <t>M.326</t>
  </si>
  <si>
    <t>M.327</t>
  </si>
  <si>
    <t>M.328</t>
  </si>
  <si>
    <t>M.329</t>
  </si>
  <si>
    <t>M.330</t>
  </si>
  <si>
    <t>M.331</t>
  </si>
  <si>
    <t>M.332</t>
  </si>
  <si>
    <t>M.333</t>
  </si>
  <si>
    <t>M.334</t>
  </si>
  <si>
    <t>M.335</t>
  </si>
  <si>
    <t>M.336</t>
  </si>
  <si>
    <t>M.337</t>
  </si>
  <si>
    <t>M.338</t>
  </si>
  <si>
    <t>M.339</t>
  </si>
  <si>
    <t>M.340</t>
  </si>
  <si>
    <t>M.341</t>
  </si>
  <si>
    <t>M.342</t>
  </si>
  <si>
    <t>M.343</t>
  </si>
  <si>
    <t>M.344</t>
  </si>
  <si>
    <t>M.345</t>
  </si>
  <si>
    <t>M.346</t>
  </si>
  <si>
    <t>M.347</t>
  </si>
  <si>
    <t>M.348</t>
  </si>
  <si>
    <t>M.349</t>
  </si>
  <si>
    <t>M.350</t>
  </si>
  <si>
    <t>M.351</t>
  </si>
  <si>
    <t>M.352</t>
  </si>
  <si>
    <t>M.353</t>
  </si>
  <si>
    <t>M.354</t>
  </si>
  <si>
    <t>M.355</t>
  </si>
  <si>
    <t>M.356</t>
  </si>
  <si>
    <t>M.357</t>
  </si>
  <si>
    <t>M.358</t>
  </si>
  <si>
    <t>M.359</t>
  </si>
  <si>
    <t>M.360</t>
  </si>
  <si>
    <t>M.361</t>
  </si>
  <si>
    <t>M.362</t>
  </si>
  <si>
    <t>M.363</t>
  </si>
  <si>
    <t>M.364</t>
  </si>
  <si>
    <t>M.365</t>
  </si>
  <si>
    <t>M.366</t>
  </si>
  <si>
    <t>M.367</t>
  </si>
  <si>
    <t>M.368</t>
  </si>
  <si>
    <t>M.369</t>
  </si>
  <si>
    <t>M.370</t>
  </si>
  <si>
    <t>M.371</t>
  </si>
  <si>
    <t>M.372</t>
  </si>
  <si>
    <t>M.373</t>
  </si>
  <si>
    <t>M.374</t>
  </si>
  <si>
    <t>M.375</t>
  </si>
  <si>
    <t>M.376</t>
  </si>
  <si>
    <t>M.377</t>
  </si>
  <si>
    <t>M.378</t>
  </si>
  <si>
    <t>M.379</t>
  </si>
  <si>
    <t>M.380</t>
  </si>
  <si>
    <t>M.381</t>
  </si>
  <si>
    <t>M.382</t>
  </si>
  <si>
    <t>M.383</t>
  </si>
  <si>
    <t>M.384</t>
  </si>
  <si>
    <t>M.385</t>
  </si>
  <si>
    <t>M.386</t>
  </si>
  <si>
    <t>M.387</t>
  </si>
  <si>
    <t>M.388</t>
  </si>
  <si>
    <t>M.389</t>
  </si>
  <si>
    <t>M.390</t>
  </si>
  <si>
    <t>M.391</t>
  </si>
  <si>
    <t>M.392</t>
  </si>
  <si>
    <t>M.393</t>
  </si>
  <si>
    <t>M.394</t>
  </si>
  <si>
    <t>M.395</t>
  </si>
  <si>
    <t>M.396</t>
  </si>
  <si>
    <t>M.397</t>
  </si>
  <si>
    <t>M.398</t>
  </si>
  <si>
    <t>M.399</t>
  </si>
  <si>
    <t>M.400</t>
  </si>
  <si>
    <t>M.401</t>
  </si>
  <si>
    <t>M.402</t>
  </si>
  <si>
    <t>M.403</t>
  </si>
  <si>
    <t>M.404</t>
  </si>
  <si>
    <t>M.405</t>
  </si>
  <si>
    <t>M.406</t>
  </si>
  <si>
    <t>M.407</t>
  </si>
  <si>
    <t>M.408</t>
  </si>
  <si>
    <t>M.409</t>
  </si>
  <si>
    <t>M.410</t>
  </si>
  <si>
    <t>M.411</t>
  </si>
  <si>
    <t>M.412</t>
  </si>
  <si>
    <t>M.413</t>
  </si>
  <si>
    <t>M.414</t>
  </si>
  <si>
    <t>M.415</t>
  </si>
  <si>
    <t>M.416</t>
  </si>
  <si>
    <t>M.417</t>
  </si>
  <si>
    <t>M.418</t>
  </si>
  <si>
    <t>M.419</t>
  </si>
  <si>
    <t>M.420</t>
  </si>
  <si>
    <t>M.421</t>
  </si>
  <si>
    <t>M.422</t>
  </si>
  <si>
    <t>M.423</t>
  </si>
  <si>
    <t>M.424</t>
  </si>
  <si>
    <t>M.425</t>
  </si>
  <si>
    <t>M.426</t>
  </si>
  <si>
    <t>M.427</t>
  </si>
  <si>
    <t>M.428</t>
  </si>
  <si>
    <t>M.429</t>
  </si>
  <si>
    <t>M.430</t>
  </si>
  <si>
    <t>M.431</t>
  </si>
  <si>
    <t>M.432</t>
  </si>
  <si>
    <t>M.433</t>
  </si>
  <si>
    <t>M.434</t>
  </si>
  <si>
    <t>M.435</t>
  </si>
  <si>
    <t>M.436</t>
  </si>
  <si>
    <t>M.437</t>
  </si>
  <si>
    <t>M.438</t>
  </si>
  <si>
    <t>M.439</t>
  </si>
  <si>
    <t>M.440</t>
  </si>
  <si>
    <t>M.441</t>
  </si>
  <si>
    <t>M.442</t>
  </si>
  <si>
    <t>M.443</t>
  </si>
  <si>
    <t>M.444</t>
  </si>
  <si>
    <t>M.445</t>
  </si>
  <si>
    <t>M.446</t>
  </si>
  <si>
    <t>M.447</t>
  </si>
  <si>
    <t>M.448</t>
  </si>
  <si>
    <t>M.449</t>
  </si>
  <si>
    <t>M.450</t>
  </si>
  <si>
    <t>M.451</t>
  </si>
  <si>
    <t>M.452</t>
  </si>
  <si>
    <t>M.453</t>
  </si>
  <si>
    <t>M.454</t>
  </si>
  <si>
    <t>M.455</t>
  </si>
  <si>
    <t>M.456</t>
  </si>
  <si>
    <t>M.457</t>
  </si>
  <si>
    <t>M.458</t>
  </si>
  <si>
    <t>M.459</t>
  </si>
  <si>
    <t>M.460</t>
  </si>
  <si>
    <t>M.461</t>
  </si>
  <si>
    <t>M.462</t>
  </si>
  <si>
    <t>M.463</t>
  </si>
  <si>
    <t>M.464</t>
  </si>
  <si>
    <t>M.465</t>
  </si>
  <si>
    <t>M.466</t>
  </si>
  <si>
    <t>M.467</t>
  </si>
  <si>
    <t>M.468</t>
  </si>
  <si>
    <t>M.469</t>
  </si>
  <si>
    <t>M.470</t>
  </si>
  <si>
    <t>M.471</t>
  </si>
  <si>
    <t>M.472</t>
  </si>
  <si>
    <t>M.473</t>
  </si>
  <si>
    <t>M.474</t>
  </si>
  <si>
    <t>M.475</t>
  </si>
  <si>
    <t>M.476</t>
  </si>
  <si>
    <t>M.477</t>
  </si>
  <si>
    <t>M.478</t>
  </si>
  <si>
    <t>M.479</t>
  </si>
  <si>
    <t>M.480</t>
  </si>
  <si>
    <t>M.481</t>
  </si>
  <si>
    <t>M.482</t>
  </si>
  <si>
    <t>M.483</t>
  </si>
  <si>
    <t>M.484</t>
  </si>
  <si>
    <t>M.485</t>
  </si>
  <si>
    <t>M.486</t>
  </si>
  <si>
    <t>M.487</t>
  </si>
  <si>
    <t>M.488</t>
  </si>
  <si>
    <t>M.489</t>
  </si>
  <si>
    <t>M.490</t>
  </si>
  <si>
    <t>M.491</t>
  </si>
  <si>
    <t>M.492</t>
  </si>
  <si>
    <t>M.493</t>
  </si>
  <si>
    <t>M.494</t>
  </si>
  <si>
    <t>M.495</t>
  </si>
  <si>
    <t>M.496</t>
  </si>
  <si>
    <t>M.497</t>
  </si>
  <si>
    <t>M.498</t>
  </si>
  <si>
    <t>M.499</t>
  </si>
  <si>
    <t>M.500</t>
  </si>
  <si>
    <t>M.501</t>
  </si>
  <si>
    <t>M.502</t>
  </si>
  <si>
    <t>M.503</t>
  </si>
  <si>
    <t>M.504</t>
  </si>
  <si>
    <t>M.505</t>
  </si>
  <si>
    <t>M.506</t>
  </si>
  <si>
    <t>M.507</t>
  </si>
  <si>
    <t>M.508</t>
  </si>
  <si>
    <t>M.509</t>
  </si>
  <si>
    <t>M.510</t>
  </si>
  <si>
    <t>M.511</t>
  </si>
  <si>
    <t>M.512</t>
  </si>
  <si>
    <t>M.513</t>
  </si>
  <si>
    <t>M.514</t>
  </si>
  <si>
    <t>M.515</t>
  </si>
  <si>
    <t>M.516</t>
  </si>
  <si>
    <t>M.517</t>
  </si>
  <si>
    <t>M.518</t>
  </si>
  <si>
    <t>M.519</t>
  </si>
  <si>
    <t>M.520</t>
  </si>
  <si>
    <t>M.521</t>
  </si>
  <si>
    <t>M.522</t>
  </si>
  <si>
    <t>M.523</t>
  </si>
  <si>
    <t>M.524</t>
  </si>
  <si>
    <t>M.525</t>
  </si>
  <si>
    <t>M.526</t>
  </si>
  <si>
    <t>M.527</t>
  </si>
  <si>
    <t>M.528</t>
  </si>
  <si>
    <t>M.529</t>
  </si>
  <si>
    <t>M.530</t>
  </si>
  <si>
    <t>M.531</t>
  </si>
  <si>
    <t>M.532</t>
  </si>
  <si>
    <t>M.533</t>
  </si>
  <si>
    <t>M.534</t>
  </si>
  <si>
    <t>M.535</t>
  </si>
  <si>
    <t>M.536</t>
  </si>
  <si>
    <t>M.537</t>
  </si>
  <si>
    <t>M.538</t>
  </si>
  <si>
    <t>M.539</t>
  </si>
  <si>
    <t>M.540</t>
  </si>
  <si>
    <t>M.541</t>
  </si>
  <si>
    <t>M.542</t>
  </si>
  <si>
    <t>M.543</t>
  </si>
  <si>
    <t>M.544</t>
  </si>
  <si>
    <t>M.545</t>
  </si>
  <si>
    <t>M.546</t>
  </si>
  <si>
    <t>M.547</t>
  </si>
  <si>
    <t>M.548</t>
  </si>
  <si>
    <t>M.549</t>
  </si>
  <si>
    <t>M.550</t>
  </si>
  <si>
    <t>M.551</t>
  </si>
  <si>
    <t>M.552</t>
  </si>
  <si>
    <t>M.553</t>
  </si>
  <si>
    <t>M.554</t>
  </si>
  <si>
    <t>M.555</t>
  </si>
  <si>
    <t>M.556</t>
  </si>
  <si>
    <t>M.557</t>
  </si>
  <si>
    <t>M.558</t>
  </si>
  <si>
    <t>M.559</t>
  </si>
  <si>
    <t>M.560</t>
  </si>
  <si>
    <t>M.561</t>
  </si>
  <si>
    <t>M.562</t>
  </si>
  <si>
    <t>M.563</t>
  </si>
  <si>
    <t>M.564</t>
  </si>
  <si>
    <t>M.565</t>
  </si>
  <si>
    <t>M.566</t>
  </si>
  <si>
    <t>M.567</t>
  </si>
  <si>
    <t>M.568</t>
  </si>
  <si>
    <t>M.569</t>
  </si>
  <si>
    <t>M.570</t>
  </si>
  <si>
    <t>M.571</t>
  </si>
  <si>
    <t>M.572</t>
  </si>
  <si>
    <t>M.573</t>
  </si>
  <si>
    <t>M.574</t>
  </si>
  <si>
    <t>M.575</t>
  </si>
  <si>
    <t>M.576</t>
  </si>
  <si>
    <t>M.577</t>
  </si>
  <si>
    <t>M.578</t>
  </si>
  <si>
    <t>M.579</t>
  </si>
  <si>
    <t>M.580</t>
  </si>
  <si>
    <t>M.581</t>
  </si>
  <si>
    <t>M.582</t>
  </si>
  <si>
    <t>M.583</t>
  </si>
  <si>
    <t>M.584</t>
  </si>
  <si>
    <t>M.585</t>
  </si>
  <si>
    <t>M.586</t>
  </si>
  <si>
    <t>M.587</t>
  </si>
  <si>
    <t>M.588</t>
  </si>
  <si>
    <t>M.589</t>
  </si>
  <si>
    <t>M.590</t>
  </si>
  <si>
    <t>M.591</t>
  </si>
  <si>
    <t>M.592</t>
  </si>
  <si>
    <t>M.593</t>
  </si>
  <si>
    <t>M.594</t>
  </si>
  <si>
    <t>M.595</t>
  </si>
  <si>
    <t>M.596</t>
  </si>
  <si>
    <t>M.597</t>
  </si>
  <si>
    <t>M.598</t>
  </si>
  <si>
    <t>M.599</t>
  </si>
  <si>
    <t>M.600</t>
  </si>
  <si>
    <t>M.601</t>
  </si>
  <si>
    <t>M.602</t>
  </si>
  <si>
    <t>M.603</t>
  </si>
  <si>
    <t>M.604</t>
  </si>
  <si>
    <t>M.605</t>
  </si>
  <si>
    <t>M.606</t>
  </si>
  <si>
    <t>M.607</t>
  </si>
  <si>
    <t>M.608</t>
  </si>
  <si>
    <t>M.609</t>
  </si>
  <si>
    <t>M.610</t>
  </si>
  <si>
    <t>M.611</t>
  </si>
  <si>
    <t>M.612</t>
  </si>
  <si>
    <t>M.613</t>
  </si>
  <si>
    <t>M.614</t>
  </si>
  <si>
    <t>M.615</t>
  </si>
  <si>
    <t>M.616</t>
  </si>
  <si>
    <t>M.617</t>
  </si>
  <si>
    <t>M.618</t>
  </si>
  <si>
    <t>M.619</t>
  </si>
  <si>
    <t>M.620</t>
  </si>
  <si>
    <t>M.621</t>
  </si>
  <si>
    <t>M.622</t>
  </si>
  <si>
    <t>M.623</t>
  </si>
  <si>
    <t>M.624</t>
  </si>
  <si>
    <t>M.625</t>
  </si>
  <si>
    <t>M.626</t>
  </si>
  <si>
    <t>M.627</t>
  </si>
  <si>
    <t>M.628</t>
  </si>
  <si>
    <t>M.629</t>
  </si>
  <si>
    <t>M.630</t>
  </si>
  <si>
    <t>M.631</t>
  </si>
  <si>
    <t>M.632</t>
  </si>
  <si>
    <t>M.633</t>
  </si>
  <si>
    <t>M.634</t>
  </si>
  <si>
    <t>M.635</t>
  </si>
  <si>
    <t>M.636</t>
  </si>
  <si>
    <t>M.637</t>
  </si>
  <si>
    <t>M.638</t>
  </si>
  <si>
    <t>M.639</t>
  </si>
  <si>
    <t>M.640</t>
  </si>
  <si>
    <t>M.641</t>
  </si>
  <si>
    <t>M.642</t>
  </si>
  <si>
    <t>M.643</t>
  </si>
  <si>
    <t>M.644</t>
  </si>
  <si>
    <t>M.645</t>
  </si>
  <si>
    <t>M.646</t>
  </si>
  <si>
    <t>M.647</t>
  </si>
  <si>
    <t>M.648</t>
  </si>
  <si>
    <t>M.649</t>
  </si>
  <si>
    <t>M.650</t>
  </si>
  <si>
    <t>M.651</t>
  </si>
  <si>
    <t>M.652</t>
  </si>
  <si>
    <t>M.653</t>
  </si>
  <si>
    <t>M.654</t>
  </si>
  <si>
    <t>M.655</t>
  </si>
  <si>
    <t>M.656</t>
  </si>
  <si>
    <t>M.657</t>
  </si>
  <si>
    <t>M.658</t>
  </si>
  <si>
    <t>M.659</t>
  </si>
  <si>
    <t>M.660</t>
  </si>
  <si>
    <t>M.661</t>
  </si>
  <si>
    <t>M.662</t>
  </si>
  <si>
    <t>M.663</t>
  </si>
  <si>
    <t>M.664</t>
  </si>
  <si>
    <t>M.665</t>
  </si>
  <si>
    <t>M.666</t>
  </si>
  <si>
    <t>M.667</t>
  </si>
  <si>
    <t>M.668</t>
  </si>
  <si>
    <t>M.669</t>
  </si>
  <si>
    <t>M.670</t>
  </si>
  <si>
    <t>M.671</t>
  </si>
  <si>
    <t>M.672</t>
  </si>
  <si>
    <t>M.673</t>
  </si>
  <si>
    <t>M.674</t>
  </si>
  <si>
    <t>M.675</t>
  </si>
  <si>
    <t>M.676</t>
  </si>
  <si>
    <t>M.677</t>
  </si>
  <si>
    <t>M.678</t>
  </si>
  <si>
    <t>M.679</t>
  </si>
  <si>
    <t>M.680</t>
  </si>
  <si>
    <t>M.681</t>
  </si>
  <si>
    <t>M.682</t>
  </si>
  <si>
    <t>M.683</t>
  </si>
  <si>
    <t>M.684</t>
  </si>
  <si>
    <t>M.685</t>
  </si>
  <si>
    <t>M.686</t>
  </si>
  <si>
    <t>M.687</t>
  </si>
  <si>
    <t>M.688</t>
  </si>
  <si>
    <t>M.689</t>
  </si>
  <si>
    <t>M.690</t>
  </si>
  <si>
    <t>M.691</t>
  </si>
  <si>
    <t>M.692</t>
  </si>
  <si>
    <t>M.693</t>
  </si>
  <si>
    <t>M.694</t>
  </si>
  <si>
    <t>M.695</t>
  </si>
  <si>
    <t>M.696</t>
  </si>
  <si>
    <t>M.697</t>
  </si>
  <si>
    <t>M.698</t>
  </si>
  <si>
    <t>M.699</t>
  </si>
  <si>
    <t>M.700</t>
  </si>
  <si>
    <t>M.701</t>
  </si>
  <si>
    <t>M.702</t>
  </si>
  <si>
    <t>M.703</t>
  </si>
  <si>
    <t>M.704</t>
  </si>
  <si>
    <t>M.705</t>
  </si>
  <si>
    <t>M.706</t>
  </si>
  <si>
    <t>M.707</t>
  </si>
  <si>
    <t>M.708</t>
  </si>
  <si>
    <t>M.709</t>
  </si>
  <si>
    <t>M.710</t>
  </si>
  <si>
    <t>M.711</t>
  </si>
  <si>
    <t>M.712</t>
  </si>
  <si>
    <t>M.713</t>
  </si>
  <si>
    <t>M.714</t>
  </si>
  <si>
    <t>M.715</t>
  </si>
  <si>
    <t>M.716</t>
  </si>
  <si>
    <t>M.717</t>
  </si>
  <si>
    <t>M.718</t>
  </si>
  <si>
    <t>M.719</t>
  </si>
  <si>
    <t>M.720</t>
  </si>
  <si>
    <t>M.721</t>
  </si>
  <si>
    <t>M.722</t>
  </si>
  <si>
    <t>M.723</t>
  </si>
  <si>
    <t>M.724</t>
  </si>
  <si>
    <t>M.725</t>
  </si>
  <si>
    <t>M.726</t>
  </si>
  <si>
    <t>M.727</t>
  </si>
  <si>
    <t>M.728</t>
  </si>
  <si>
    <t>M.729</t>
  </si>
  <si>
    <t>M.730</t>
  </si>
  <si>
    <t>M.731</t>
  </si>
  <si>
    <t>M.732</t>
  </si>
  <si>
    <t>M.733</t>
  </si>
  <si>
    <t>M.734</t>
  </si>
  <si>
    <t>M.735</t>
  </si>
  <si>
    <t>M.736</t>
  </si>
  <si>
    <t>M.737</t>
  </si>
  <si>
    <t>M.738</t>
  </si>
  <si>
    <t>M.739</t>
  </si>
  <si>
    <t>M.740</t>
  </si>
  <si>
    <t>M.741</t>
  </si>
  <si>
    <t>M.742</t>
  </si>
  <si>
    <t>M.743</t>
  </si>
  <si>
    <t>M.744</t>
  </si>
  <si>
    <t>M.745</t>
  </si>
  <si>
    <t>M.746</t>
  </si>
  <si>
    <t>M.747</t>
  </si>
  <si>
    <t>M.748</t>
  </si>
  <si>
    <t>M.749</t>
  </si>
  <si>
    <t>M.750</t>
  </si>
  <si>
    <t>M.751</t>
  </si>
  <si>
    <t>M.752</t>
  </si>
  <si>
    <t>M.753</t>
  </si>
  <si>
    <t>M.754</t>
  </si>
  <si>
    <t>M.755</t>
  </si>
  <si>
    <t>M.756</t>
  </si>
  <si>
    <t>M.757</t>
  </si>
  <si>
    <t>M.758</t>
  </si>
  <si>
    <t>M.759</t>
  </si>
  <si>
    <t>M.760</t>
  </si>
  <si>
    <t>M.761</t>
  </si>
  <si>
    <t>M.762</t>
  </si>
  <si>
    <t>M.763</t>
  </si>
  <si>
    <t>M.764</t>
  </si>
  <si>
    <t>M.765</t>
  </si>
  <si>
    <t>M.766</t>
  </si>
  <si>
    <t>M.767</t>
  </si>
  <si>
    <t>M.768</t>
  </si>
  <si>
    <t>M.769</t>
  </si>
  <si>
    <t>M.770</t>
  </si>
  <si>
    <t>M.771</t>
  </si>
  <si>
    <t>M.772</t>
  </si>
  <si>
    <t>M.773</t>
  </si>
  <si>
    <t>M.774</t>
  </si>
  <si>
    <t>M.775</t>
  </si>
  <si>
    <t>M.776</t>
  </si>
  <si>
    <t>M.777</t>
  </si>
  <si>
    <t>M.778</t>
  </si>
  <si>
    <t>M.779</t>
  </si>
  <si>
    <t>M.780</t>
  </si>
  <si>
    <t>M.781</t>
  </si>
  <si>
    <t>M.782</t>
  </si>
  <si>
    <t>M.783</t>
  </si>
  <si>
    <t>M.784</t>
  </si>
  <si>
    <t>M.785</t>
  </si>
  <si>
    <t>M.786</t>
  </si>
  <si>
    <t>M.787</t>
  </si>
  <si>
    <t>M.788</t>
  </si>
  <si>
    <t>M.789</t>
  </si>
  <si>
    <t>M.790</t>
  </si>
  <si>
    <t>M.791</t>
  </si>
  <si>
    <t>M.792</t>
  </si>
  <si>
    <t>M.793</t>
  </si>
  <si>
    <t>M.794</t>
  </si>
  <si>
    <t>M.795</t>
  </si>
  <si>
    <t>M.796</t>
  </si>
  <si>
    <t>M.797</t>
  </si>
  <si>
    <t>M.798</t>
  </si>
  <si>
    <t>M.799</t>
  </si>
  <si>
    <t>M.800</t>
  </si>
  <si>
    <t>M.801</t>
  </si>
  <si>
    <t>M.802</t>
  </si>
  <si>
    <t>M.803</t>
  </si>
  <si>
    <t>M.804</t>
  </si>
  <si>
    <t>M.805</t>
  </si>
  <si>
    <t>M.806</t>
  </si>
  <si>
    <t>M.807</t>
  </si>
  <si>
    <t>M.808</t>
  </si>
  <si>
    <t>M.809</t>
  </si>
  <si>
    <t>M.810</t>
  </si>
  <si>
    <t>M.811</t>
  </si>
  <si>
    <t>M.812</t>
  </si>
  <si>
    <t>M.813</t>
  </si>
  <si>
    <t>M.814</t>
  </si>
  <si>
    <t>M.815</t>
  </si>
  <si>
    <t>M.816</t>
  </si>
  <si>
    <t>M.817</t>
  </si>
  <si>
    <t>M.818</t>
  </si>
  <si>
    <t>M.819</t>
  </si>
  <si>
    <t>M.820</t>
  </si>
  <si>
    <t>M.821</t>
  </si>
  <si>
    <t>M.822</t>
  </si>
  <si>
    <t>M.823</t>
  </si>
  <si>
    <t>M.824</t>
  </si>
  <si>
    <t>M.825</t>
  </si>
  <si>
    <t>M.826</t>
  </si>
  <si>
    <t>M.827</t>
  </si>
  <si>
    <t>M.828</t>
  </si>
  <si>
    <t>M.829</t>
  </si>
  <si>
    <t>M.830</t>
  </si>
  <si>
    <t>M.831</t>
  </si>
  <si>
    <t>M.832</t>
  </si>
  <si>
    <t>M.833</t>
  </si>
  <si>
    <t>M.834</t>
  </si>
  <si>
    <t>M.835</t>
  </si>
  <si>
    <t>M.836</t>
  </si>
  <si>
    <t>M.837</t>
  </si>
  <si>
    <t>M.838</t>
  </si>
  <si>
    <t>M.839</t>
  </si>
  <si>
    <t>M.840</t>
  </si>
  <si>
    <t>M.841</t>
  </si>
  <si>
    <t>M.842</t>
  </si>
  <si>
    <t>M.843</t>
  </si>
  <si>
    <t>M.844</t>
  </si>
  <si>
    <t>M.845</t>
  </si>
  <si>
    <t>M.846</t>
  </si>
  <si>
    <t>M.847</t>
  </si>
  <si>
    <t>M.848</t>
  </si>
  <si>
    <t>M.849</t>
  </si>
  <si>
    <t>M.850</t>
  </si>
  <si>
    <t>M.851</t>
  </si>
  <si>
    <t>M.852</t>
  </si>
  <si>
    <t>M.853</t>
  </si>
  <si>
    <t>M.854</t>
  </si>
  <si>
    <t>M.855</t>
  </si>
  <si>
    <t>M.856</t>
  </si>
  <si>
    <t>M.857</t>
  </si>
  <si>
    <t>M.858</t>
  </si>
  <si>
    <t>M.859</t>
  </si>
  <si>
    <t>M.860</t>
  </si>
  <si>
    <t>M.861</t>
  </si>
  <si>
    <t>M.862</t>
  </si>
  <si>
    <t>M.863</t>
  </si>
  <si>
    <t>M.864</t>
  </si>
  <si>
    <t>M.865</t>
  </si>
  <si>
    <t>M.866</t>
  </si>
  <si>
    <t>M.867</t>
  </si>
  <si>
    <t>M.868</t>
  </si>
  <si>
    <t>M.869</t>
  </si>
  <si>
    <t>M.870</t>
  </si>
  <si>
    <t>M.871</t>
  </si>
  <si>
    <t>M.872</t>
  </si>
  <si>
    <t>M.873</t>
  </si>
  <si>
    <t>M.874</t>
  </si>
  <si>
    <t>M.875</t>
  </si>
  <si>
    <t>M.876</t>
  </si>
  <si>
    <t>M.877</t>
  </si>
  <si>
    <t>M.878</t>
  </si>
  <si>
    <t>M.879</t>
  </si>
  <si>
    <t>M.880</t>
  </si>
  <si>
    <t>M.881</t>
  </si>
  <si>
    <t>M.882</t>
  </si>
  <si>
    <t>M.883</t>
  </si>
  <si>
    <t>M.884</t>
  </si>
  <si>
    <t>M.885</t>
  </si>
  <si>
    <t>M.886</t>
  </si>
  <si>
    <t>M.887</t>
  </si>
  <si>
    <t>M.888</t>
  </si>
  <si>
    <t>M.889</t>
  </si>
  <si>
    <t>M.890</t>
  </si>
  <si>
    <t>M.891</t>
  </si>
  <si>
    <t>M.892</t>
  </si>
  <si>
    <t>M.893</t>
  </si>
  <si>
    <t>M.894</t>
  </si>
  <si>
    <t>M.895</t>
  </si>
  <si>
    <t>M.896</t>
  </si>
  <si>
    <t>M.897</t>
  </si>
  <si>
    <t>M.898</t>
  </si>
  <si>
    <t>M.899</t>
  </si>
  <si>
    <t>M.900</t>
  </si>
  <si>
    <t>M.901</t>
  </si>
  <si>
    <t>M.902</t>
  </si>
  <si>
    <t>M.903</t>
  </si>
  <si>
    <t>M.904</t>
  </si>
  <si>
    <t>M.905</t>
  </si>
  <si>
    <t>M.906</t>
  </si>
  <si>
    <t>M.907</t>
  </si>
  <si>
    <t>M.908</t>
  </si>
  <si>
    <t>M.909</t>
  </si>
  <si>
    <t>M.910</t>
  </si>
  <si>
    <t>M.911</t>
  </si>
  <si>
    <t>M.912</t>
  </si>
  <si>
    <t>M.913</t>
  </si>
  <si>
    <t>M.914</t>
  </si>
  <si>
    <t>M.915</t>
  </si>
  <si>
    <t>M.916</t>
  </si>
  <si>
    <t>M.917</t>
  </si>
  <si>
    <t>M.918</t>
  </si>
  <si>
    <t>M.919</t>
  </si>
  <si>
    <t>M.920</t>
  </si>
  <si>
    <t>M.921</t>
  </si>
  <si>
    <t>M.922</t>
  </si>
  <si>
    <t>M.923</t>
  </si>
  <si>
    <t>M.924</t>
  </si>
  <si>
    <t>M.925</t>
  </si>
  <si>
    <t>M.926</t>
  </si>
  <si>
    <t>M.927</t>
  </si>
  <si>
    <t>M.928</t>
  </si>
  <si>
    <t>M.929</t>
  </si>
  <si>
    <t>M.930</t>
  </si>
  <si>
    <t>M.931</t>
  </si>
  <si>
    <t>M.932</t>
  </si>
  <si>
    <t>M.933</t>
  </si>
  <si>
    <t>M.934</t>
  </si>
  <si>
    <t>M.935</t>
  </si>
  <si>
    <t>M.936</t>
  </si>
  <si>
    <t>M.937</t>
  </si>
  <si>
    <t>M.938</t>
  </si>
  <si>
    <t>M.939</t>
  </si>
  <si>
    <t>M.940</t>
  </si>
  <si>
    <t>M.941</t>
  </si>
  <si>
    <t>M.942</t>
  </si>
  <si>
    <t>M.943</t>
  </si>
  <si>
    <t>M.944</t>
  </si>
  <si>
    <t>M.945</t>
  </si>
  <si>
    <t>M.946</t>
  </si>
  <si>
    <t>M.947</t>
  </si>
  <si>
    <t>M.948</t>
  </si>
  <si>
    <t>M.949</t>
  </si>
  <si>
    <t>M.950</t>
  </si>
  <si>
    <t>M.951</t>
  </si>
  <si>
    <t>M.952</t>
  </si>
  <si>
    <t>M.953</t>
  </si>
  <si>
    <t>M.954</t>
  </si>
  <si>
    <t>M.955</t>
  </si>
  <si>
    <t>M.956</t>
  </si>
  <si>
    <t>M.957</t>
  </si>
  <si>
    <t>M.958</t>
  </si>
  <si>
    <t>M.959</t>
  </si>
  <si>
    <t>M.960</t>
  </si>
  <si>
    <t>M.961</t>
  </si>
  <si>
    <t>M.962</t>
  </si>
  <si>
    <t>M.963</t>
  </si>
  <si>
    <t>M.964</t>
  </si>
  <si>
    <t>M.965</t>
  </si>
  <si>
    <t>M.966</t>
  </si>
  <si>
    <t>M.967</t>
  </si>
  <si>
    <t>M.968</t>
  </si>
  <si>
    <t>M.969</t>
  </si>
  <si>
    <t>M.970</t>
  </si>
  <si>
    <t>M.971</t>
  </si>
  <si>
    <t>M.972</t>
  </si>
  <si>
    <t>M.973</t>
  </si>
  <si>
    <t>M.974</t>
  </si>
  <si>
    <t>M.975</t>
  </si>
  <si>
    <t>M.976</t>
  </si>
  <si>
    <t>M.977</t>
  </si>
  <si>
    <t>M.978</t>
  </si>
  <si>
    <t>M.979</t>
  </si>
  <si>
    <t>M.980</t>
  </si>
  <si>
    <t>M.981</t>
  </si>
  <si>
    <t>M.982</t>
  </si>
  <si>
    <t>M.983</t>
  </si>
  <si>
    <t>M.984</t>
  </si>
  <si>
    <t>M.985</t>
  </si>
  <si>
    <t>M.986</t>
  </si>
  <si>
    <t>M.987</t>
  </si>
  <si>
    <t>M.988</t>
  </si>
  <si>
    <t>M.989</t>
  </si>
  <si>
    <t>M.990</t>
  </si>
  <si>
    <t>M.991</t>
  </si>
  <si>
    <t>M.992</t>
  </si>
  <si>
    <t>M.993</t>
  </si>
  <si>
    <t>M.994</t>
  </si>
  <si>
    <t>M.995</t>
  </si>
  <si>
    <t>M.996</t>
  </si>
  <si>
    <t>M.997</t>
  </si>
  <si>
    <t>M.998</t>
  </si>
  <si>
    <t>M.999</t>
  </si>
  <si>
    <t>M.1000</t>
  </si>
  <si>
    <t>p</t>
  </si>
  <si>
    <t>Scenario:  We want to estimate a Bernoulli success rate (p).</t>
  </si>
  <si>
    <t>Credible Interval</t>
  </si>
  <si>
    <t>Credible Interval Calculation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</si>
</sst>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0000000"/>
    <numFmt numFmtId="167" formatCode="0.00000000000"/>
    <numFmt numFmtId="168" formatCode="0.0000"/>
    <numFmt numFmtId="169" formatCode="0.00000E+00"/>
    <numFmt numFmtId="170" formatCode="0.000"/>
    <numFmt numFmtId="171" formatCode="0.00000000000000000000"/>
    <numFmt numFmtId="172" formatCode="0.000E+00"/>
    <numFmt numFmtId="173" formatCode="0.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.75"/>
      <name val="Arial"/>
      <family val="0"/>
    </font>
    <font>
      <b/>
      <sz val="10.5"/>
      <name val="Arial"/>
      <family val="0"/>
    </font>
    <font>
      <sz val="10"/>
      <name val="Symbol"/>
      <family val="1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70" fontId="0" fillId="0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70" fontId="4" fillId="3" borderId="3" xfId="0" applyNumberFormat="1" applyFont="1" applyFill="1" applyBorder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170" fontId="10" fillId="0" borderId="4" xfId="0" applyNumberFormat="1" applyFont="1" applyFill="1" applyBorder="1" applyAlignment="1">
      <alignment horizontal="center"/>
    </xf>
    <xf numFmtId="170" fontId="10" fillId="0" borderId="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3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Posterior Distribution</a:t>
            </a:r>
          </a:p>
        </c:rich>
      </c:tx>
      <c:layout>
        <c:manualLayout>
          <c:xMode val="factor"/>
          <c:yMode val="factor"/>
          <c:x val="0.0632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275"/>
          <c:w val="0.88625"/>
          <c:h val="0.725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'Bayes Rule'!$C$8:$C$1008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'Bayes Rule'!$F$8:$F$1008</c:f>
              <c:numCache>
                <c:ptCount val="1001"/>
                <c:pt idx="0">
                  <c:v>0</c:v>
                </c:pt>
                <c:pt idx="1">
                  <c:v>1.3107876738317528E-09</c:v>
                </c:pt>
                <c:pt idx="2">
                  <c:v>1.0413044088991958E-08</c:v>
                </c:pt>
                <c:pt idx="3">
                  <c:v>3.489826238067381E-08</c:v>
                </c:pt>
                <c:pt idx="4">
                  <c:v>8.214275679902293E-08</c:v>
                </c:pt>
                <c:pt idx="5">
                  <c:v>1.593109067218124E-07</c:v>
                </c:pt>
                <c:pt idx="6">
                  <c:v>2.7335836809637013E-07</c:v>
                </c:pt>
                <c:pt idx="7">
                  <c:v>4.310352525397171E-07</c:v>
                </c:pt>
                <c:pt idx="8">
                  <c:v>6.388892743247683E-07</c:v>
                </c:pt>
                <c:pt idx="9">
                  <c:v>9.032688654793508E-07</c:v>
                </c:pt>
                <c:pt idx="10">
                  <c:v>1.2303262592236923E-06</c:v>
                </c:pt>
                <c:pt idx="11">
                  <c:v>1.6260205419709376E-06</c:v>
                </c:pt>
                <c:pt idx="12">
                  <c:v>2.0961206741141724E-06</c:v>
                </c:pt>
                <c:pt idx="13">
                  <c:v>2.6462084798223226E-06</c:v>
                </c:pt>
                <c:pt idx="14">
                  <c:v>3.281681606066237E-06</c:v>
                </c:pt>
                <c:pt idx="15">
                  <c:v>4.007756451095163E-06</c:v>
                </c:pt>
                <c:pt idx="16">
                  <c:v>4.829471062582762E-06</c:v>
                </c:pt>
                <c:pt idx="17">
                  <c:v>5.751688005660714E-06</c:v>
                </c:pt>
                <c:pt idx="18">
                  <c:v>6.77909720105692E-06</c:v>
                </c:pt>
                <c:pt idx="19">
                  <c:v>7.91621873355423E-06</c:v>
                </c:pt>
                <c:pt idx="20">
                  <c:v>9.167405630984512E-06</c:v>
                </c:pt>
                <c:pt idx="21">
                  <c:v>1.053684661397195E-05</c:v>
                </c:pt>
                <c:pt idx="22">
                  <c:v>1.2028568816638194E-05</c:v>
                </c:pt>
                <c:pt idx="23">
                  <c:v>1.3646440478481183E-05</c:v>
                </c:pt>
                <c:pt idx="24">
                  <c:v>1.5394173607638138E-05</c:v>
                </c:pt>
                <c:pt idx="25">
                  <c:v>1.727532661574242E-05</c:v>
                </c:pt>
                <c:pt idx="26">
                  <c:v>1.929330692458273E-05</c:v>
                </c:pt>
                <c:pt idx="27">
                  <c:v>2.145137354477218E-05</c:v>
                </c:pt>
                <c:pt idx="28">
                  <c:v>2.3752639626633714E-05</c:v>
                </c:pt>
                <c:pt idx="29">
                  <c:v>2.620007498350718E-05</c:v>
                </c:pt>
                <c:pt idx="30">
                  <c:v>2.879650858768268E-05</c:v>
                </c:pt>
                <c:pt idx="31">
                  <c:v>3.154463103916334E-05</c:v>
                </c:pt>
                <c:pt idx="32">
                  <c:v>3.4446997007459944E-05</c:v>
                </c:pt>
                <c:pt idx="33">
                  <c:v>3.7506027646618674E-05</c:v>
                </c:pt>
                <c:pt idx="34">
                  <c:v>4.072401298368245E-05</c:v>
                </c:pt>
                <c:pt idx="35">
                  <c:v>4.410311428078485E-05</c:v>
                </c:pt>
                <c:pt idx="36">
                  <c:v>4.76453663710751E-05</c:v>
                </c:pt>
                <c:pt idx="37">
                  <c:v>5.1352679968671476E-05</c:v>
                </c:pt>
                <c:pt idx="38">
                  <c:v>5.522684395283885E-05</c:v>
                </c:pt>
                <c:pt idx="39">
                  <c:v>5.9269527626586354E-05</c:v>
                </c:pt>
                <c:pt idx="40">
                  <c:v>6.348228294987901E-05</c:v>
                </c:pt>
                <c:pt idx="41">
                  <c:v>6.786654674765632E-05</c:v>
                </c:pt>
                <c:pt idx="42">
                  <c:v>7.242364289285091E-05</c:v>
                </c:pt>
                <c:pt idx="43">
                  <c:v>7.715478446459742E-05</c:v>
                </c:pt>
                <c:pt idx="44">
                  <c:v>8.206107588182289E-05</c:v>
                </c:pt>
                <c:pt idx="45">
                  <c:v>8.71435150124072E-05</c:v>
                </c:pt>
                <c:pt idx="46">
                  <c:v>9.240299525810229E-05</c:v>
                </c:pt>
                <c:pt idx="47">
                  <c:v>9.78403076153977E-05</c:v>
                </c:pt>
                <c:pt idx="48">
                  <c:v>0.0001034561427125179</c:v>
                </c:pt>
                <c:pt idx="49">
                  <c:v>0.00010925109282273801</c:v>
                </c:pt>
                <c:pt idx="50">
                  <c:v>0.0001152256538542012</c:v>
                </c:pt>
                <c:pt idx="51">
                  <c:v>0.00012138022731642185</c:v>
                </c:pt>
                <c:pt idx="52">
                  <c:v>0.00012771512226365773</c:v>
                </c:pt>
                <c:pt idx="53">
                  <c:v>0.0001342305572153299</c:v>
                </c:pt>
                <c:pt idx="54">
                  <c:v>0.00014092666205367508</c:v>
                </c:pt>
                <c:pt idx="55">
                  <c:v>0.0001478034798988064</c:v>
                </c:pt>
                <c:pt idx="56">
                  <c:v>0.00015486096896136337</c:v>
                </c:pt>
                <c:pt idx="57">
                  <c:v>0.0001620990043729278</c:v>
                </c:pt>
                <c:pt idx="58">
                  <c:v>0.0001695173799943832</c:v>
                </c:pt>
                <c:pt idx="59">
                  <c:v>0.0001771158102023929</c:v>
                </c:pt>
                <c:pt idx="60">
                  <c:v>0.0001848939316541715</c:v>
                </c:pt>
                <c:pt idx="61">
                  <c:v>0.0001928513050307255</c:v>
                </c:pt>
                <c:pt idx="62">
                  <c:v>0.00020098741675873258</c:v>
                </c:pt>
                <c:pt idx="63">
                  <c:v>0.00020930168071123717</c:v>
                </c:pt>
                <c:pt idx="64">
                  <c:v>0.00021779343988732525</c:v>
                </c:pt>
                <c:pt idx="65">
                  <c:v>0.0002264619680709599</c:v>
                </c:pt>
                <c:pt idx="66">
                  <c:v>0.0002353064714691338</c:v>
                </c:pt>
                <c:pt idx="67">
                  <c:v>0.0002443260903295205</c:v>
                </c:pt>
                <c:pt idx="68">
                  <c:v>0.0002535199005377791</c:v>
                </c:pt>
                <c:pt idx="69">
                  <c:v>0.0002628869151946919</c:v>
                </c:pt>
                <c:pt idx="70">
                  <c:v>0.0002724260861732864</c:v>
                </c:pt>
                <c:pt idx="71">
                  <c:v>0.00028213630565612275</c:v>
                </c:pt>
                <c:pt idx="72">
                  <c:v>0.00029201640765289395</c:v>
                </c:pt>
                <c:pt idx="73">
                  <c:v>0.00030206516949851545</c:v>
                </c:pt>
                <c:pt idx="74">
                  <c:v>0.000312281313331857</c:v>
                </c:pt>
                <c:pt idx="75">
                  <c:v>0.0003226635075552846</c:v>
                </c:pt>
                <c:pt idx="76">
                  <c:v>0.00033321036827516694</c:v>
                </c:pt>
                <c:pt idx="77">
                  <c:v>0.0003439204607235103</c:v>
                </c:pt>
                <c:pt idx="78">
                  <c:v>0.00035479230066087905</c:v>
                </c:pt>
                <c:pt idx="79">
                  <c:v>0.0003658243557607579</c:v>
                </c:pt>
                <c:pt idx="80">
                  <c:v>0.0003770150469755153</c:v>
                </c:pt>
                <c:pt idx="81">
                  <c:v>0.0003883627498841216</c:v>
                </c:pt>
                <c:pt idx="82">
                  <c:v>0.0003998657960217789</c:v>
                </c:pt>
                <c:pt idx="83">
                  <c:v>0.00041152247419161555</c:v>
                </c:pt>
                <c:pt idx="84">
                  <c:v>0.0004233310317585984</c:v>
                </c:pt>
                <c:pt idx="85">
                  <c:v>0.0004352896759258176</c:v>
                </c:pt>
                <c:pt idx="86">
                  <c:v>0.00044739657499329107</c:v>
                </c:pt>
                <c:pt idx="87">
                  <c:v>0.00045964985959944606</c:v>
                </c:pt>
                <c:pt idx="88">
                  <c:v>0.0004720476239454186</c:v>
                </c:pt>
                <c:pt idx="89">
                  <c:v>0.0004845879270023303</c:v>
                </c:pt>
                <c:pt idx="90">
                  <c:v>0.000497268793701682</c:v>
                </c:pt>
                <c:pt idx="91">
                  <c:v>0.000510088216109016</c:v>
                </c:pt>
                <c:pt idx="92">
                  <c:v>0.000523044154580993</c:v>
                </c:pt>
                <c:pt idx="93">
                  <c:v>0.0005361345389060286</c:v>
                </c:pt>
                <c:pt idx="94">
                  <c:v>0.0005493572694286335</c:v>
                </c:pt>
                <c:pt idx="95">
                  <c:v>0.0005627102181576045</c:v>
                </c:pt>
                <c:pt idx="96">
                  <c:v>0.0005761912298582052</c:v>
                </c:pt>
                <c:pt idx="97">
                  <c:v>0.0005897981231284821</c:v>
                </c:pt>
                <c:pt idx="98">
                  <c:v>0.0006035286914598557</c:v>
                </c:pt>
                <c:pt idx="99">
                  <c:v>0.0006173807042821298</c:v>
                </c:pt>
                <c:pt idx="100">
                  <c:v>0.0006313519079930549</c:v>
                </c:pt>
                <c:pt idx="101">
                  <c:v>0.0006454400269725871</c:v>
                </c:pt>
                <c:pt idx="102">
                  <c:v>0.0006596427645819829</c:v>
                </c:pt>
                <c:pt idx="103">
                  <c:v>0.0006739578041478647</c:v>
                </c:pt>
                <c:pt idx="104">
                  <c:v>0.0006883828099313907</c:v>
                </c:pt>
                <c:pt idx="105">
                  <c:v>0.0007029154280826708</c:v>
                </c:pt>
                <c:pt idx="106">
                  <c:v>0.0007175532875805645</c:v>
                </c:pt>
                <c:pt idx="107">
                  <c:v>0.000732294001157985</c:v>
                </c:pt>
                <c:pt idx="108">
                  <c:v>0.0007471351662128543</c:v>
                </c:pt>
                <c:pt idx="109">
                  <c:v>0.000762074365704836</c:v>
                </c:pt>
                <c:pt idx="110">
                  <c:v>0.0007771091690379795</c:v>
                </c:pt>
                <c:pt idx="111">
                  <c:v>0.0007922371329294042</c:v>
                </c:pt>
                <c:pt idx="112">
                  <c:v>0.0008074558022641592</c:v>
                </c:pt>
                <c:pt idx="113">
                  <c:v>0.0008227627109363817</c:v>
                </c:pt>
                <c:pt idx="114">
                  <c:v>0.0008381553826768878</c:v>
                </c:pt>
                <c:pt idx="115">
                  <c:v>0.0008536313318673206</c:v>
                </c:pt>
                <c:pt idx="116">
                  <c:v>0.0008691880643409854</c:v>
                </c:pt>
                <c:pt idx="117">
                  <c:v>0.000884823078170495</c:v>
                </c:pt>
                <c:pt idx="118">
                  <c:v>0.0009005338644423555</c:v>
                </c:pt>
                <c:pt idx="119">
                  <c:v>0.0009163179080186104</c:v>
                </c:pt>
                <c:pt idx="120">
                  <c:v>0.000932172688285678</c:v>
                </c:pt>
                <c:pt idx="121">
                  <c:v>0.0009480956798904908</c:v>
                </c:pt>
                <c:pt idx="122">
                  <c:v>0.0009640843534640752</c:v>
                </c:pt>
                <c:pt idx="123">
                  <c:v>0.000980136176332681</c:v>
                </c:pt>
                <c:pt idx="124">
                  <c:v>0.0009962486132165894</c:v>
                </c:pt>
                <c:pt idx="125">
                  <c:v>0.0010124191269167153</c:v>
                </c:pt>
                <c:pt idx="126">
                  <c:v>0.0010286451789891244</c:v>
                </c:pt>
                <c:pt idx="127">
                  <c:v>0.001044924230407589</c:v>
                </c:pt>
                <c:pt idx="128">
                  <c:v>0.0010612537422142949</c:v>
                </c:pt>
                <c:pt idx="129">
                  <c:v>0.001077631176158813</c:v>
                </c:pt>
                <c:pt idx="130">
                  <c:v>0.001094053995325467</c:v>
                </c:pt>
                <c:pt idx="131">
                  <c:v>0.0011105196647491961</c:v>
                </c:pt>
                <c:pt idx="132">
                  <c:v>0.0011270256520200424</c:v>
                </c:pt>
                <c:pt idx="133">
                  <c:v>0.0011435694278763642</c:v>
                </c:pt>
                <c:pt idx="134">
                  <c:v>0.0011601484667868986</c:v>
                </c:pt>
                <c:pt idx="135">
                  <c:v>0.001176760247521787</c:v>
                </c:pt>
                <c:pt idx="136">
                  <c:v>0.0011934022537126634</c:v>
                </c:pt>
                <c:pt idx="137">
                  <c:v>0.0012100719744019379</c:v>
                </c:pt>
                <c:pt idx="138">
                  <c:v>0.0012267669045813601</c:v>
                </c:pt>
                <c:pt idx="139">
                  <c:v>0.0012434845457200028</c:v>
                </c:pt>
                <c:pt idx="140">
                  <c:v>0.001260222406281743</c:v>
                </c:pt>
                <c:pt idx="141">
                  <c:v>0.0012769780022323816</c:v>
                </c:pt>
                <c:pt idx="142">
                  <c:v>0.001293748857536481</c:v>
                </c:pt>
                <c:pt idx="143">
                  <c:v>0.0013105325046440495</c:v>
                </c:pt>
                <c:pt idx="144">
                  <c:v>0.0013273264849671628</c:v>
                </c:pt>
                <c:pt idx="145">
                  <c:v>0.0013441283493466454</c:v>
                </c:pt>
                <c:pt idx="146">
                  <c:v>0.0013609356585089</c:v>
                </c:pt>
                <c:pt idx="147">
                  <c:v>0.0013777459835130025</c:v>
                </c:pt>
                <c:pt idx="148">
                  <c:v>0.0013945569061881607</c:v>
                </c:pt>
                <c:pt idx="149">
                  <c:v>0.0014113660195616393</c:v>
                </c:pt>
                <c:pt idx="150">
                  <c:v>0.001428170928277257</c:v>
                </c:pt>
                <c:pt idx="151">
                  <c:v>0.0014449692490045582</c:v>
                </c:pt>
                <c:pt idx="152">
                  <c:v>0.0014617586108387533</c:v>
                </c:pt>
                <c:pt idx="153">
                  <c:v>0.0014785366556915355</c:v>
                </c:pt>
                <c:pt idx="154">
                  <c:v>0.0014953010386728758</c:v>
                </c:pt>
                <c:pt idx="155">
                  <c:v>0.0015120494284638843</c:v>
                </c:pt>
                <c:pt idx="156">
                  <c:v>0.001528779507680851</c:v>
                </c:pt>
                <c:pt idx="157">
                  <c:v>0.0015454889732305465</c:v>
                </c:pt>
                <c:pt idx="158">
                  <c:v>0.0015621755366569021</c:v>
                </c:pt>
                <c:pt idx="159">
                  <c:v>0.001578836924479144</c:v>
                </c:pt>
                <c:pt idx="160">
                  <c:v>0.00159547087852149</c:v>
                </c:pt>
                <c:pt idx="161">
                  <c:v>0.0016120751562345038</c:v>
                </c:pt>
                <c:pt idx="162">
                  <c:v>0.0016286475310081931</c:v>
                </c:pt>
                <c:pt idx="163">
                  <c:v>0.0016451857924769584</c:v>
                </c:pt>
                <c:pt idx="164">
                  <c:v>0.0016616877468164724</c:v>
                </c:pt>
                <c:pt idx="165">
                  <c:v>0.0016781512170325923</c:v>
                </c:pt>
                <c:pt idx="166">
                  <c:v>0.0016945740432423924</c:v>
                </c:pt>
                <c:pt idx="167">
                  <c:v>0.0017109540829474124</c:v>
                </c:pt>
                <c:pt idx="168">
                  <c:v>0.0017272892112992046</c:v>
                </c:pt>
                <c:pt idx="169">
                  <c:v>0.0017435773213572798</c:v>
                </c:pt>
                <c:pt idx="170">
                  <c:v>0.001759816324339535</c:v>
                </c:pt>
                <c:pt idx="171">
                  <c:v>0.001776004149865253</c:v>
                </c:pt>
                <c:pt idx="172">
                  <c:v>0.001792138746190768</c:v>
                </c:pt>
                <c:pt idx="173">
                  <c:v>0.0018082180804378646</c:v>
                </c:pt>
                <c:pt idx="174">
                  <c:v>0.0018242401388150397</c:v>
                </c:pt>
                <c:pt idx="175">
                  <c:v>0.0018402029268316496</c:v>
                </c:pt>
                <c:pt idx="176">
                  <c:v>0.0018561044695051085</c:v>
                </c:pt>
                <c:pt idx="177">
                  <c:v>0.001871942811561131</c:v>
                </c:pt>
                <c:pt idx="178">
                  <c:v>0.0018877160176272066</c:v>
                </c:pt>
                <c:pt idx="179">
                  <c:v>0.001903422172419279</c:v>
                </c:pt>
                <c:pt idx="180">
                  <c:v>0.0019190593809218263</c:v>
                </c:pt>
                <c:pt idx="181">
                  <c:v>0.0019346257685613163</c:v>
                </c:pt>
                <c:pt idx="182">
                  <c:v>0.0019501194813732225</c:v>
                </c:pt>
                <c:pt idx="183">
                  <c:v>0.0019655386861625835</c:v>
                </c:pt>
                <c:pt idx="184">
                  <c:v>0.001980881570658285</c:v>
                </c:pt>
                <c:pt idx="185">
                  <c:v>0.0019961463436610374</c:v>
                </c:pt>
                <c:pt idx="186">
                  <c:v>0.002011331235185254</c:v>
                </c:pt>
                <c:pt idx="187">
                  <c:v>0.002026434496594772</c:v>
                </c:pt>
                <c:pt idx="188">
                  <c:v>0.0020414544007326288</c:v>
                </c:pt>
                <c:pt idx="189">
                  <c:v>0.00205638924204485</c:v>
                </c:pt>
                <c:pt idx="190">
                  <c:v>0.002071237336698439</c:v>
                </c:pt>
                <c:pt idx="191">
                  <c:v>0.0020859970226935315</c:v>
                </c:pt>
                <c:pt idx="192">
                  <c:v>0.00210066665996992</c:v>
                </c:pt>
                <c:pt idx="193">
                  <c:v>0.0021152446305078717</c:v>
                </c:pt>
                <c:pt idx="194">
                  <c:v>0.0021297293384234892</c:v>
                </c:pt>
                <c:pt idx="195">
                  <c:v>0.0021441192100585013</c:v>
                </c:pt>
                <c:pt idx="196">
                  <c:v>0.002158412694064752</c:v>
                </c:pt>
                <c:pt idx="197">
                  <c:v>0.002172608261483262</c:v>
                </c:pt>
                <c:pt idx="198">
                  <c:v>0.00218670440581814</c:v>
                </c:pt>
                <c:pt idx="199">
                  <c:v>0.002200699643105213</c:v>
                </c:pt>
                <c:pt idx="200">
                  <c:v>0.00221459251197564</c:v>
                </c:pt>
                <c:pt idx="201">
                  <c:v>0.0022283815737144</c:v>
                </c:pt>
                <c:pt idx="202">
                  <c:v>0.002242065412313903</c:v>
                </c:pt>
                <c:pt idx="203">
                  <c:v>0.002255642634522618</c:v>
                </c:pt>
                <c:pt idx="204">
                  <c:v>0.0022691118698889437</c:v>
                </c:pt>
                <c:pt idx="205">
                  <c:v>0.0022824717708002707</c:v>
                </c:pt>
                <c:pt idx="206">
                  <c:v>0.002295721012517395</c:v>
                </c:pt>
                <c:pt idx="207">
                  <c:v>0.002308858293204279</c:v>
                </c:pt>
                <c:pt idx="208">
                  <c:v>0.0023218823339532764</c:v>
                </c:pt>
                <c:pt idx="209">
                  <c:v>0.0023347918788058698</c:v>
                </c:pt>
                <c:pt idx="210">
                  <c:v>0.00234758569476898</c:v>
                </c:pt>
                <c:pt idx="211">
                  <c:v>0.002360262571826926</c:v>
                </c:pt>
                <c:pt idx="212">
                  <c:v>0.0023728213229491004</c:v>
                </c:pt>
                <c:pt idx="213">
                  <c:v>0.002385260784093421</c:v>
                </c:pt>
                <c:pt idx="214">
                  <c:v>0.0023975798142056096</c:v>
                </c:pt>
                <c:pt idx="215">
                  <c:v>0.002409777295214398</c:v>
                </c:pt>
                <c:pt idx="216">
                  <c:v>0.0024218521320226853</c:v>
                </c:pt>
                <c:pt idx="217">
                  <c:v>0.002433803252494728</c:v>
                </c:pt>
                <c:pt idx="218">
                  <c:v>0.0024456296074394372</c:v>
                </c:pt>
                <c:pt idx="219">
                  <c:v>0.002457330170589811</c:v>
                </c:pt>
                <c:pt idx="220">
                  <c:v>0.0024689039385786</c:v>
                </c:pt>
                <c:pt idx="221">
                  <c:v>0.002480349930910244</c:v>
                </c:pt>
                <c:pt idx="222">
                  <c:v>0.002491667189929142</c:v>
                </c:pt>
                <c:pt idx="223">
                  <c:v>0.002502854780784331</c:v>
                </c:pt>
                <c:pt idx="224">
                  <c:v>0.0025139117913906108</c:v>
                </c:pt>
                <c:pt idx="225">
                  <c:v>0.002524837332386193</c:v>
                </c:pt>
                <c:pt idx="226">
                  <c:v>0.002535630537086918</c:v>
                </c:pt>
                <c:pt idx="227">
                  <c:v>0.0025462905614371083</c:v>
                </c:pt>
                <c:pt idx="228">
                  <c:v>0.0025568165839571153</c:v>
                </c:pt>
                <c:pt idx="229">
                  <c:v>0.002567207805687594</c:v>
                </c:pt>
                <c:pt idx="230">
                  <c:v>0.002577463450130612</c:v>
                </c:pt>
                <c:pt idx="231">
                  <c:v>0.002587582763187587</c:v>
                </c:pt>
                <c:pt idx="232">
                  <c:v>0.0025975650130941534</c:v>
                </c:pt>
                <c:pt idx="233">
                  <c:v>0.0026074094903520036</c:v>
                </c:pt>
                <c:pt idx="234">
                  <c:v>0.002617115507657733</c:v>
                </c:pt>
                <c:pt idx="235">
                  <c:v>0.0026266823998287885</c:v>
                </c:pt>
                <c:pt idx="236">
                  <c:v>0.002636109523726529</c:v>
                </c:pt>
                <c:pt idx="237">
                  <c:v>0.0026453962581764806</c:v>
                </c:pt>
                <c:pt idx="238">
                  <c:v>0.002654542003885818</c:v>
                </c:pt>
                <c:pt idx="239">
                  <c:v>0.002663546183358155</c:v>
                </c:pt>
                <c:pt idx="240">
                  <c:v>0.0026724082408056565</c:v>
                </c:pt>
                <c:pt idx="241">
                  <c:v>0.0026811276420585515</c:v>
                </c:pt>
                <c:pt idx="242">
                  <c:v>0.0026897038744720914</c:v>
                </c:pt>
                <c:pt idx="243">
                  <c:v>0.0026981364468309996</c:v>
                </c:pt>
                <c:pt idx="244">
                  <c:v>0.0027064248892514605</c:v>
                </c:pt>
                <c:pt idx="245">
                  <c:v>0.002714568753080708</c:v>
                </c:pt>
                <c:pt idx="246">
                  <c:v>0.0027225676107942576</c:v>
                </c:pt>
                <c:pt idx="247">
                  <c:v>0.0027304210558908148</c:v>
                </c:pt>
                <c:pt idx="248">
                  <c:v>0.0027381287027849442</c:v>
                </c:pt>
                <c:pt idx="249">
                  <c:v>0.002745690186697505</c:v>
                </c:pt>
                <c:pt idx="250">
                  <c:v>0.0027531051635439324</c:v>
                </c:pt>
                <c:pt idx="251">
                  <c:v>0.002760373309820394</c:v>
                </c:pt>
                <c:pt idx="252">
                  <c:v>0.002767494322487879</c:v>
                </c:pt>
                <c:pt idx="253">
                  <c:v>0.002774467918854248</c:v>
                </c:pt>
                <c:pt idx="254">
                  <c:v>0.0027812938364543192</c:v>
                </c:pt>
                <c:pt idx="255">
                  <c:v>0.0027879718329279985</c:v>
                </c:pt>
                <c:pt idx="256">
                  <c:v>0.002794501685896538</c:v>
                </c:pt>
                <c:pt idx="257">
                  <c:v>0.002800883192836923</c:v>
                </c:pt>
                <c:pt idx="258">
                  <c:v>0.0028071161709544838</c:v>
                </c:pt>
                <c:pt idx="259">
                  <c:v>0.0028132004570537226</c:v>
                </c:pt>
                <c:pt idx="260">
                  <c:v>0.002819135907407429</c:v>
                </c:pt>
                <c:pt idx="261">
                  <c:v>0.002824922397624135</c:v>
                </c:pt>
                <c:pt idx="262">
                  <c:v>0.002830559822513921</c:v>
                </c:pt>
                <c:pt idx="263">
                  <c:v>0.0028360480959526316</c:v>
                </c:pt>
                <c:pt idx="264">
                  <c:v>0.0028413871507445565</c:v>
                </c:pt>
                <c:pt idx="265">
                  <c:v>0.0028465769384835877</c:v>
                </c:pt>
                <c:pt idx="266">
                  <c:v>0.002851617429412912</c:v>
                </c:pt>
                <c:pt idx="267">
                  <c:v>0.0028565086122832838</c:v>
                </c:pt>
                <c:pt idx="268">
                  <c:v>0.002861250494209897</c:v>
                </c:pt>
                <c:pt idx="269">
                  <c:v>0.002865843100527924</c:v>
                </c:pt>
                <c:pt idx="270">
                  <c:v>0.0028702864746467218</c:v>
                </c:pt>
                <c:pt idx="271">
                  <c:v>0.0028745806779027993</c:v>
                </c:pt>
                <c:pt idx="272">
                  <c:v>0.002878725789411516</c:v>
                </c:pt>
                <c:pt idx="273">
                  <c:v>0.0028827219059176083</c:v>
                </c:pt>
                <c:pt idx="274">
                  <c:v>0.002886569141644558</c:v>
                </c:pt>
                <c:pt idx="275">
                  <c:v>0.002890267628142823</c:v>
                </c:pt>
                <c:pt idx="276">
                  <c:v>0.0028938175141370024</c:v>
                </c:pt>
                <c:pt idx="277">
                  <c:v>0.0028972189653719456</c:v>
                </c:pt>
                <c:pt idx="278">
                  <c:v>0.002900472164457839</c:v>
                </c:pt>
                <c:pt idx="279">
                  <c:v>0.0029035773107143397</c:v>
                </c:pt>
                <c:pt idx="280">
                  <c:v>0.002906534620013744</c:v>
                </c:pt>
                <c:pt idx="281">
                  <c:v>0.002909344324623266</c:v>
                </c:pt>
                <c:pt idx="282">
                  <c:v>0.002912006673046426</c:v>
                </c:pt>
                <c:pt idx="283">
                  <c:v>0.0029145219298636303</c:v>
                </c:pt>
                <c:pt idx="284">
                  <c:v>0.0029168903755718966</c:v>
                </c:pt>
                <c:pt idx="285">
                  <c:v>0.002919112306423874</c:v>
                </c:pt>
                <c:pt idx="286">
                  <c:v>0.0029211880342660474</c:v>
                </c:pt>
                <c:pt idx="287">
                  <c:v>0.002923117886376329</c:v>
                </c:pt>
                <c:pt idx="288">
                  <c:v>0.0029249022053008614</c:v>
                </c:pt>
                <c:pt idx="289">
                  <c:v>0.0029265413486902975</c:v>
                </c:pt>
                <c:pt idx="290">
                  <c:v>0.0029280356891353636</c:v>
                </c:pt>
                <c:pt idx="291">
                  <c:v>0.0029293856140019383</c:v>
                </c:pt>
                <c:pt idx="292">
                  <c:v>0.002930591525265488</c:v>
                </c:pt>
                <c:pt idx="293">
                  <c:v>0.0029316538393450845</c:v>
                </c:pt>
                <c:pt idx="294">
                  <c:v>0.002932572986936829</c:v>
                </c:pt>
                <c:pt idx="295">
                  <c:v>0.00293334941284692</c:v>
                </c:pt>
                <c:pt idx="296">
                  <c:v>0.00293398357582419</c:v>
                </c:pt>
                <c:pt idx="297">
                  <c:v>0.0029344759483923544</c:v>
                </c:pt>
                <c:pt idx="298">
                  <c:v>0.002934827016681766</c:v>
                </c:pt>
                <c:pt idx="299">
                  <c:v>0.002935037280260951</c:v>
                </c:pt>
                <c:pt idx="300">
                  <c:v>0.0029351072519677095</c:v>
                </c:pt>
                <c:pt idx="301">
                  <c:v>0.0029350374577400452</c:v>
                </c:pt>
                <c:pt idx="302">
                  <c:v>0.002934828436446719</c:v>
                </c:pt>
                <c:pt idx="303">
                  <c:v>0.002934480739717688</c:v>
                </c:pt>
                <c:pt idx="304">
                  <c:v>0.002933994931774217</c:v>
                </c:pt>
                <c:pt idx="305">
                  <c:v>0.0029333715892589326</c:v>
                </c:pt>
                <c:pt idx="306">
                  <c:v>0.002932611301065606</c:v>
                </c:pt>
                <c:pt idx="307">
                  <c:v>0.0029317146681689167</c:v>
                </c:pt>
                <c:pt idx="308">
                  <c:v>0.002930682303454009</c:v>
                </c:pt>
                <c:pt idx="309">
                  <c:v>0.0029295148315460757</c:v>
                </c:pt>
                <c:pt idx="310">
                  <c:v>0.002928212888639788</c:v>
                </c:pt>
                <c:pt idx="311">
                  <c:v>0.0029267771223287892</c:v>
                </c:pt>
                <c:pt idx="312">
                  <c:v>0.0029252081914351003</c:v>
                </c:pt>
                <c:pt idx="313">
                  <c:v>0.002923506765838627</c:v>
                </c:pt>
                <c:pt idx="314">
                  <c:v>0.002921673526306627</c:v>
                </c:pt>
                <c:pt idx="315">
                  <c:v>0.00291970916432333</c:v>
                </c:pt>
                <c:pt idx="316">
                  <c:v>0.0029176143819195552</c:v>
                </c:pt>
                <c:pt idx="317">
                  <c:v>0.0029153898915025406</c:v>
                </c:pt>
                <c:pt idx="318">
                  <c:v>0.0029130364156858034</c:v>
                </c:pt>
                <c:pt idx="319">
                  <c:v>0.00291055468711926</c:v>
                </c:pt>
                <c:pt idx="320">
                  <c:v>0.002907945448319422</c:v>
                </c:pt>
                <c:pt idx="321">
                  <c:v>0.002905209451499891</c:v>
                </c:pt>
                <c:pt idx="322">
                  <c:v>0.002902347458401981</c:v>
                </c:pt>
                <c:pt idx="323">
                  <c:v>0.0028993602401256708</c:v>
                </c:pt>
                <c:pt idx="324">
                  <c:v>0.002896248576960734</c:v>
                </c:pt>
                <c:pt idx="325">
                  <c:v>0.0028930132582182335</c:v>
                </c:pt>
                <c:pt idx="326">
                  <c:v>0.0028896550820622334</c:v>
                </c:pt>
                <c:pt idx="327">
                  <c:v>0.00288617485534193</c:v>
                </c:pt>
                <c:pt idx="328">
                  <c:v>0.0028825733934240132</c:v>
                </c:pt>
                <c:pt idx="329">
                  <c:v>0.002878851520025506</c:v>
                </c:pt>
                <c:pt idx="330">
                  <c:v>0.002875010067046873</c:v>
                </c:pt>
                <c:pt idx="331">
                  <c:v>0.002871049874405629</c:v>
                </c:pt>
                <c:pt idx="332">
                  <c:v>0.0028669717898702606</c:v>
                </c:pt>
                <c:pt idx="333">
                  <c:v>0.0028627766688946897</c:v>
                </c:pt>
                <c:pt idx="334">
                  <c:v>0.0028584653744530915</c:v>
                </c:pt>
                <c:pt idx="335">
                  <c:v>0.0028540387768752644</c:v>
                </c:pt>
                <c:pt idx="336">
                  <c:v>0.00284949775368241</c:v>
                </c:pt>
                <c:pt idx="337">
                  <c:v>0.0028448431894235</c:v>
                </c:pt>
                <c:pt idx="338">
                  <c:v>0.002840075975512072</c:v>
                </c:pt>
                <c:pt idx="339">
                  <c:v>0.0028351970100636637</c:v>
                </c:pt>
                <c:pt idx="340">
                  <c:v>0.00283020719773369</c:v>
                </c:pt>
                <c:pt idx="341">
                  <c:v>0.0028251074495560056</c:v>
                </c:pt>
                <c:pt idx="342">
                  <c:v>0.0028198986827819355</c:v>
                </c:pt>
                <c:pt idx="343">
                  <c:v>0.0028145818207200176</c:v>
                </c:pt>
                <c:pt idx="344">
                  <c:v>0.002809157792576261</c:v>
                </c:pt>
                <c:pt idx="345">
                  <c:v>0.0028036275332951137</c:v>
                </c:pt>
                <c:pt idx="346">
                  <c:v>0.002797991983401023</c:v>
                </c:pt>
                <c:pt idx="347">
                  <c:v>0.0027922520888406803</c:v>
                </c:pt>
                <c:pt idx="348">
                  <c:v>0.002786408800825933</c:v>
                </c:pt>
                <c:pt idx="349">
                  <c:v>0.002780463075677387</c:v>
                </c:pt>
                <c:pt idx="350">
                  <c:v>0.0027744158746686987</c:v>
                </c:pt>
                <c:pt idx="351">
                  <c:v>0.002768268163871596</c:v>
                </c:pt>
                <c:pt idx="352">
                  <c:v>0.002762020914001621</c:v>
                </c:pt>
                <c:pt idx="353">
                  <c:v>0.0027556751002646117</c:v>
                </c:pt>
                <c:pt idx="354">
                  <c:v>0.0027492317022039326</c:v>
                </c:pt>
                <c:pt idx="355">
                  <c:v>0.0027426917035484866</c:v>
                </c:pt>
                <c:pt idx="356">
                  <c:v>0.0027360560920614845</c:v>
                </c:pt>
                <c:pt idx="357">
                  <c:v>0.0027293258593900182</c:v>
                </c:pt>
                <c:pt idx="358">
                  <c:v>0.00272250200091544</c:v>
                </c:pt>
                <c:pt idx="359">
                  <c:v>0.002715585515604525</c:v>
                </c:pt>
                <c:pt idx="360">
                  <c:v>0.002708577405861504</c:v>
                </c:pt>
                <c:pt idx="361">
                  <c:v>0.00270147867738089</c:v>
                </c:pt>
                <c:pt idx="362">
                  <c:v>0.002694290339001177</c:v>
                </c:pt>
                <c:pt idx="363">
                  <c:v>0.0026870134025593828</c:v>
                </c:pt>
                <c:pt idx="364">
                  <c:v>0.0026796488827464664</c:v>
                </c:pt>
                <c:pt idx="365">
                  <c:v>0.0026721977969636165</c:v>
                </c:pt>
                <c:pt idx="366">
                  <c:v>0.0026646611651794387</c:v>
                </c:pt>
                <c:pt idx="367">
                  <c:v>0.0026570400097880188</c:v>
                </c:pt>
                <c:pt idx="368">
                  <c:v>0.002649335355467919</c:v>
                </c:pt>
                <c:pt idx="369">
                  <c:v>0.0026415482290420736</c:v>
                </c:pt>
                <c:pt idx="370">
                  <c:v>0.0026336796593386114</c:v>
                </c:pt>
                <c:pt idx="371">
                  <c:v>0.0026257306770526164</c:v>
                </c:pt>
                <c:pt idx="372">
                  <c:v>0.0026177023146088303</c:v>
                </c:pt>
                <c:pt idx="373">
                  <c:v>0.002609595606025305</c:v>
                </c:pt>
                <c:pt idx="374">
                  <c:v>0.0026014115867780186</c:v>
                </c:pt>
                <c:pt idx="375">
                  <c:v>0.0025931512936664463</c:v>
                </c:pt>
                <c:pt idx="376">
                  <c:v>0.00258481576468013</c:v>
                </c:pt>
                <c:pt idx="377">
                  <c:v>0.0025764060388662074</c:v>
                </c:pt>
                <c:pt idx="378">
                  <c:v>0.0025679231561979467</c:v>
                </c:pt>
                <c:pt idx="379">
                  <c:v>0.002559368157444272</c:v>
                </c:pt>
                <c:pt idx="380">
                  <c:v>0.0025507420840402994</c:v>
                </c:pt>
                <c:pt idx="381">
                  <c:v>0.0025420459779588785</c:v>
                </c:pt>
                <c:pt idx="382">
                  <c:v>0.0025332808815831617</c:v>
                </c:pt>
                <c:pt idx="383">
                  <c:v>0.002524447837580188</c:v>
                </c:pt>
                <c:pt idx="384">
                  <c:v>0.002515547888775503</c:v>
                </c:pt>
                <c:pt idx="385">
                  <c:v>0.0025065820780288232</c:v>
                </c:pt>
                <c:pt idx="386">
                  <c:v>0.0024975514481107336</c:v>
                </c:pt>
                <c:pt idx="387">
                  <c:v>0.002488457041580435</c:v>
                </c:pt>
                <c:pt idx="388">
                  <c:v>0.0024792999006645624</c:v>
                </c:pt>
                <c:pt idx="389">
                  <c:v>0.0024700810671370345</c:v>
                </c:pt>
                <c:pt idx="390">
                  <c:v>0.0024608015822000008</c:v>
                </c:pt>
                <c:pt idx="391">
                  <c:v>0.0024514624863658354</c:v>
                </c:pt>
                <c:pt idx="392">
                  <c:v>0.002442064819340218</c:v>
                </c:pt>
                <c:pt idx="393">
                  <c:v>0.002432609619906289</c:v>
                </c:pt>
                <c:pt idx="394">
                  <c:v>0.0024230979258099013</c:v>
                </c:pt>
                <c:pt idx="395">
                  <c:v>0.0024135307736459373</c:v>
                </c:pt>
                <c:pt idx="396">
                  <c:v>0.002403909198745748</c:v>
                </c:pt>
                <c:pt idx="397">
                  <c:v>0.002394234235065665</c:v>
                </c:pt>
                <c:pt idx="398">
                  <c:v>0.002384506915076631</c:v>
                </c:pt>
                <c:pt idx="399">
                  <c:v>0.0023747282696549225</c:v>
                </c:pt>
                <c:pt idx="400">
                  <c:v>0.0023648993279739845</c:v>
                </c:pt>
                <c:pt idx="401">
                  <c:v>0.0023550211173973827</c:v>
                </c:pt>
                <c:pt idx="402">
                  <c:v>0.0023450946633728625</c:v>
                </c:pt>
                <c:pt idx="403">
                  <c:v>0.0023351209893275274</c:v>
                </c:pt>
                <c:pt idx="404">
                  <c:v>0.002325101116564142</c:v>
                </c:pt>
                <c:pt idx="405">
                  <c:v>0.002315036064158552</c:v>
                </c:pt>
                <c:pt idx="406">
                  <c:v>0.0023049268488582325</c:v>
                </c:pt>
                <c:pt idx="407">
                  <c:v>0.002294774484981969</c:v>
                </c:pt>
                <c:pt idx="408">
                  <c:v>0.0022845799843206663</c:v>
                </c:pt>
                <c:pt idx="409">
                  <c:v>0.002274344356039268</c:v>
                </c:pt>
                <c:pt idx="410">
                  <c:v>0.0022640686065798707</c:v>
                </c:pt>
                <c:pt idx="411">
                  <c:v>0.002253753739565884</c:v>
                </c:pt>
                <c:pt idx="412">
                  <c:v>0.0022434007557074263</c:v>
                </c:pt>
                <c:pt idx="413">
                  <c:v>0.0022330106527077664</c:v>
                </c:pt>
                <c:pt idx="414">
                  <c:v>0.002222584425170998</c:v>
                </c:pt>
                <c:pt idx="415">
                  <c:v>0.002212123064510756</c:v>
                </c:pt>
                <c:pt idx="416">
                  <c:v>0.0022016275588601837</c:v>
                </c:pt>
                <c:pt idx="417">
                  <c:v>0.002191098892982934</c:v>
                </c:pt>
                <c:pt idx="418">
                  <c:v>0.00218053804818542</c:v>
                </c:pt>
                <c:pt idx="419">
                  <c:v>0.0021699460022301113</c:v>
                </c:pt>
                <c:pt idx="420">
                  <c:v>0.0021593237292500695</c:v>
                </c:pt>
                <c:pt idx="421">
                  <c:v>0.0021486721996645405</c:v>
                </c:pt>
                <c:pt idx="422">
                  <c:v>0.002137992380095782</c:v>
                </c:pt>
                <c:pt idx="423">
                  <c:v>0.0021272852332869423</c:v>
                </c:pt>
                <c:pt idx="424">
                  <c:v>0.0021165517180211845</c:v>
                </c:pt>
                <c:pt idx="425">
                  <c:v>0.0021057927890418622</c:v>
                </c:pt>
                <c:pt idx="426">
                  <c:v>0.0020950093969739248</c:v>
                </c:pt>
                <c:pt idx="427">
                  <c:v>0.0020842024882463833</c:v>
                </c:pt>
                <c:pt idx="428">
                  <c:v>0.002073373005016022</c:v>
                </c:pt>
                <c:pt idx="429">
                  <c:v>0.0020625218850921384</c:v>
                </c:pt>
                <c:pt idx="430">
                  <c:v>0.0020516500618625367</c:v>
                </c:pt>
                <c:pt idx="431">
                  <c:v>0.0020407584642205714</c:v>
                </c:pt>
                <c:pt idx="432">
                  <c:v>0.0020298480164934124</c:v>
                </c:pt>
                <c:pt idx="433">
                  <c:v>0.002018919638371366</c:v>
                </c:pt>
                <c:pt idx="434">
                  <c:v>0.002007974244838426</c:v>
                </c:pt>
                <c:pt idx="435">
                  <c:v>0.001997012746103871</c:v>
                </c:pt>
                <c:pt idx="436">
                  <c:v>0.0019860360475350823</c:v>
                </c:pt>
                <c:pt idx="437">
                  <c:v>0.001975045049591417</c:v>
                </c:pt>
                <c:pt idx="438">
                  <c:v>0.0019640406477592865</c:v>
                </c:pt>
                <c:pt idx="439">
                  <c:v>0.001953023732488296</c:v>
                </c:pt>
                <c:pt idx="440">
                  <c:v>0.0019419951891285821</c:v>
                </c:pt>
                <c:pt idx="441">
                  <c:v>0.001930955897869206</c:v>
                </c:pt>
                <c:pt idx="442">
                  <c:v>0.001919906733677739</c:v>
                </c:pt>
                <c:pt idx="443">
                  <c:v>0.0019088485662409045</c:v>
                </c:pt>
                <c:pt idx="444">
                  <c:v>0.0018977822599064089</c:v>
                </c:pt>
                <c:pt idx="445">
                  <c:v>0.0018867086736258092</c:v>
                </c:pt>
                <c:pt idx="446">
                  <c:v>0.0018756286608985842</c:v>
                </c:pt>
                <c:pt idx="447">
                  <c:v>0.001864543069717225</c:v>
                </c:pt>
                <c:pt idx="448">
                  <c:v>0.0018534527425135253</c:v>
                </c:pt>
                <c:pt idx="449">
                  <c:v>0.0018423585161058895</c:v>
                </c:pt>
                <c:pt idx="450">
                  <c:v>0.0018312612216478247</c:v>
                </c:pt>
                <c:pt idx="451">
                  <c:v>0.0018201616845774592</c:v>
                </c:pt>
                <c:pt idx="452">
                  <c:v>0.0018090607245682309</c:v>
                </c:pt>
                <c:pt idx="453">
                  <c:v>0.0017979591554805848</c:v>
                </c:pt>
                <c:pt idx="454">
                  <c:v>0.0017868577853148537</c:v>
                </c:pt>
                <c:pt idx="455">
                  <c:v>0.0017757574161651312</c:v>
                </c:pt>
                <c:pt idx="456">
                  <c:v>0.0017646588441743176</c:v>
                </c:pt>
                <c:pt idx="457">
                  <c:v>0.0017535628594901563</c:v>
                </c:pt>
                <c:pt idx="458">
                  <c:v>0.0017424702462224325</c:v>
                </c:pt>
                <c:pt idx="459">
                  <c:v>0.0017313817824011596</c:v>
                </c:pt>
                <c:pt idx="460">
                  <c:v>0.0017202982399359106</c:v>
                </c:pt>
                <c:pt idx="461">
                  <c:v>0.0017092203845761407</c:v>
                </c:pt>
                <c:pt idx="462">
                  <c:v>0.0016981489758726407</c:v>
                </c:pt>
                <c:pt idx="463">
                  <c:v>0.0016870847671399687</c:v>
                </c:pt>
                <c:pt idx="464">
                  <c:v>0.0016760285054200148</c:v>
                </c:pt>
                <c:pt idx="465">
                  <c:v>0.0016649809314465299</c:v>
                </c:pt>
                <c:pt idx="466">
                  <c:v>0.001653942779610775</c:v>
                </c:pt>
                <c:pt idx="467">
                  <c:v>0.0016429147779281313</c:v>
                </c:pt>
                <c:pt idx="468">
                  <c:v>0.001631897648005821</c:v>
                </c:pt>
                <c:pt idx="469">
                  <c:v>0.0016208921050115763</c:v>
                </c:pt>
                <c:pt idx="470">
                  <c:v>0.0016098988576434088</c:v>
                </c:pt>
                <c:pt idx="471">
                  <c:v>0.001598918608100335</c:v>
                </c:pt>
                <c:pt idx="472">
                  <c:v>0.0015879520520541562</c:v>
                </c:pt>
                <c:pt idx="473">
                  <c:v>0.0015769998786222244</c:v>
                </c:pt>
                <c:pt idx="474">
                  <c:v>0.0015660627703412242</c:v>
                </c:pt>
                <c:pt idx="475">
                  <c:v>0.001555141403141946</c:v>
                </c:pt>
                <c:pt idx="476">
                  <c:v>0.0015442364463250596</c:v>
                </c:pt>
                <c:pt idx="477">
                  <c:v>0.0015333485625378658</c:v>
                </c:pt>
                <c:pt idx="478">
                  <c:v>0.001522478407752044</c:v>
                </c:pt>
                <c:pt idx="479">
                  <c:v>0.0015116266312423644</c:v>
                </c:pt>
                <c:pt idx="480">
                  <c:v>0.0015007938755663812</c:v>
                </c:pt>
                <c:pt idx="481">
                  <c:v>0.001489980776545089</c:v>
                </c:pt>
                <c:pt idx="482">
                  <c:v>0.001479187963244539</c:v>
                </c:pt>
                <c:pt idx="483">
                  <c:v>0.0014684160579584136</c:v>
                </c:pt>
                <c:pt idx="484">
                  <c:v>0.0014576656761915484</c:v>
                </c:pt>
                <c:pt idx="485">
                  <c:v>0.001446937426644399</c:v>
                </c:pt>
                <c:pt idx="486">
                  <c:v>0.0014362319111984442</c:v>
                </c:pt>
                <c:pt idx="487">
                  <c:v>0.0014255497249025242</c:v>
                </c:pt>
                <c:pt idx="488">
                  <c:v>0.0014148914559601051</c:v>
                </c:pt>
                <c:pt idx="489">
                  <c:v>0.0014042576857174595</c:v>
                </c:pt>
                <c:pt idx="490">
                  <c:v>0.0013936489886527668</c:v>
                </c:pt>
                <c:pt idx="491">
                  <c:v>0.0013830659323661198</c:v>
                </c:pt>
                <c:pt idx="492">
                  <c:v>0.001372509077570429</c:v>
                </c:pt>
                <c:pt idx="493">
                  <c:v>0.0013619789780832331</c:v>
                </c:pt>
                <c:pt idx="494">
                  <c:v>0.001351476180819388</c:v>
                </c:pt>
                <c:pt idx="495">
                  <c:v>0.0013410012257846471</c:v>
                </c:pt>
                <c:pt idx="496">
                  <c:v>0.0013305546460701154</c:v>
                </c:pt>
                <c:pt idx="497">
                  <c:v>0.001320136967847572</c:v>
                </c:pt>
                <c:pt idx="498">
                  <c:v>0.0013097487103656655</c:v>
                </c:pt>
                <c:pt idx="499">
                  <c:v>0.0012993903859469566</c:v>
                </c:pt>
                <c:pt idx="500">
                  <c:v>0.0012890624999858193</c:v>
                </c:pt>
                <c:pt idx="501">
                  <c:v>0.0012787655509471836</c:v>
                </c:pt>
                <c:pt idx="502">
                  <c:v>0.001268500030366119</c:v>
                </c:pt>
                <c:pt idx="503">
                  <c:v>0.001258266422848247</c:v>
                </c:pt>
                <c:pt idx="504">
                  <c:v>0.0012480652060709793</c:v>
                </c:pt>
                <c:pt idx="505">
                  <c:v>0.0012378968507855753</c:v>
                </c:pt>
                <c:pt idx="506">
                  <c:v>0.0012277618208200102</c:v>
                </c:pt>
                <c:pt idx="507">
                  <c:v>0.0012176605730826464</c:v>
                </c:pt>
                <c:pt idx="508">
                  <c:v>0.0012075935575667073</c:v>
                </c:pt>
                <c:pt idx="509">
                  <c:v>0.001197561217355535</c:v>
                </c:pt>
                <c:pt idx="510">
                  <c:v>0.0011875639886286392</c:v>
                </c:pt>
                <c:pt idx="511">
                  <c:v>0.0011776023006685192</c:v>
                </c:pt>
                <c:pt idx="512">
                  <c:v>0.001167676575868256</c:v>
                </c:pt>
                <c:pt idx="513">
                  <c:v>0.0011577872297398699</c:v>
                </c:pt>
                <c:pt idx="514">
                  <c:v>0.0011479346709234329</c:v>
                </c:pt>
                <c:pt idx="515">
                  <c:v>0.0011381193011969306</c:v>
                </c:pt>
                <c:pt idx="516">
                  <c:v>0.0011283415154868645</c:v>
                </c:pt>
                <c:pt idx="517">
                  <c:v>0.001118601701879594</c:v>
                </c:pt>
                <c:pt idx="518">
                  <c:v>0.0011089002416333985</c:v>
                </c:pt>
                <c:pt idx="519">
                  <c:v>0.0010992375091912693</c:v>
                </c:pt>
                <c:pt idx="520">
                  <c:v>0.0010896138721944075</c:v>
                </c:pt>
                <c:pt idx="521">
                  <c:v>0.0010800296914964319</c:v>
                </c:pt>
                <c:pt idx="522">
                  <c:v>0.0010704853211782855</c:v>
                </c:pt>
                <c:pt idx="523">
                  <c:v>0.001060981108563833</c:v>
                </c:pt>
                <c:pt idx="524">
                  <c:v>0.0010515173942361432</c:v>
                </c:pt>
                <c:pt idx="525">
                  <c:v>0.0010420945120544504</c:v>
                </c:pt>
                <c:pt idx="526">
                  <c:v>0.0010327127891717799</c:v>
                </c:pt>
                <c:pt idx="527">
                  <c:v>0.001023372546053245</c:v>
                </c:pt>
                <c:pt idx="528">
                  <c:v>0.001014074096494992</c:v>
                </c:pt>
                <c:pt idx="529">
                  <c:v>0.0010048177476437944</c:v>
                </c:pt>
                <c:pt idx="530">
                  <c:v>0.0009956038000172923</c:v>
                </c:pt>
                <c:pt idx="531">
                  <c:v>0.0009864325475248555</c:v>
                </c:pt>
                <c:pt idx="532">
                  <c:v>0.0009773042774890847</c:v>
                </c:pt>
                <c:pt idx="533">
                  <c:v>0.000968219270667918</c:v>
                </c:pt>
                <c:pt idx="534">
                  <c:v>0.000959177801277358</c:v>
                </c:pt>
                <c:pt idx="535">
                  <c:v>0.0009501801370147972</c:v>
                </c:pt>
                <c:pt idx="536">
                  <c:v>0.0009412265390829402</c:v>
                </c:pt>
                <c:pt idx="537">
                  <c:v>0.0009323172622143151</c:v>
                </c:pt>
                <c:pt idx="538">
                  <c:v>0.0009234525546963644</c:v>
                </c:pt>
                <c:pt idx="539">
                  <c:v>0.0009146326583971112</c:v>
                </c:pt>
                <c:pt idx="540">
                  <c:v>0.0009058578087913895</c:v>
                </c:pt>
                <c:pt idx="541">
                  <c:v>0.000897128234987632</c:v>
                </c:pt>
                <c:pt idx="542">
                  <c:v>0.0008884441597552117</c:v>
                </c:pt>
                <c:pt idx="543">
                  <c:v>0.0008798057995523247</c:v>
                </c:pt>
                <c:pt idx="544">
                  <c:v>0.00087121336455441</c:v>
                </c:pt>
                <c:pt idx="545">
                  <c:v>0.000862667058683094</c:v>
                </c:pt>
                <c:pt idx="546">
                  <c:v>0.0008541670796356612</c:v>
                </c:pt>
                <c:pt idx="547">
                  <c:v>0.0008457136189150321</c:v>
                </c:pt>
                <c:pt idx="548">
                  <c:v>0.0008373068618602523</c:v>
                </c:pt>
                <c:pt idx="549">
                  <c:v>0.0008289469876774764</c:v>
                </c:pt>
                <c:pt idx="550">
                  <c:v>0.0008206341694714408</c:v>
                </c:pt>
                <c:pt idx="551">
                  <c:v>0.0008123685742774231</c:v>
                </c:pt>
                <c:pt idx="552">
                  <c:v>0.0008041503630936752</c:v>
                </c:pt>
                <c:pt idx="553">
                  <c:v>0.0007959796909143233</c:v>
                </c:pt>
                <c:pt idx="554">
                  <c:v>0.0007878567067627293</c:v>
                </c:pt>
                <c:pt idx="555">
                  <c:v>0.0007797815537253034</c:v>
                </c:pt>
                <c:pt idx="556">
                  <c:v>0.0007717543689857656</c:v>
                </c:pt>
                <c:pt idx="557">
                  <c:v>0.0007637752838598389</c:v>
                </c:pt>
                <c:pt idx="558">
                  <c:v>0.0007558444238303785</c:v>
                </c:pt>
                <c:pt idx="559">
                  <c:v>0.0007479619085829186</c:v>
                </c:pt>
                <c:pt idx="560">
                  <c:v>0.0007401278520416375</c:v>
                </c:pt>
                <c:pt idx="561">
                  <c:v>0.0007323423624057296</c:v>
                </c:pt>
                <c:pt idx="562">
                  <c:v>0.0007246055421861766</c:v>
                </c:pt>
                <c:pt idx="563">
                  <c:v>0.0007169174882429106</c:v>
                </c:pt>
                <c:pt idx="564">
                  <c:v>0.000709278291822362</c:v>
                </c:pt>
                <c:pt idx="565">
                  <c:v>0.0007016880385953907</c:v>
                </c:pt>
                <c:pt idx="566">
                  <c:v>0.0006941468086955775</c:v>
                </c:pt>
                <c:pt idx="567">
                  <c:v>0.000686654676757887</c:v>
                </c:pt>
                <c:pt idx="568">
                  <c:v>0.0006792117119576782</c:v>
                </c:pt>
                <c:pt idx="569">
                  <c:v>0.0006718179780500701</c:v>
                </c:pt>
                <c:pt idx="570">
                  <c:v>0.0006644735334096407</c:v>
                </c:pt>
                <c:pt idx="571">
                  <c:v>0.0006571784310704648</c:v>
                </c:pt>
                <c:pt idx="572">
                  <c:v>0.000649932718766473</c:v>
                </c:pt>
                <c:pt idx="573">
                  <c:v>0.0006427364389721301</c:v>
                </c:pt>
                <c:pt idx="574">
                  <c:v>0.0006355896289434254</c:v>
                </c:pt>
                <c:pt idx="575">
                  <c:v>0.0006284923207591651</c:v>
                </c:pt>
                <c:pt idx="576">
                  <c:v>0.0006214445413625615</c:v>
                </c:pt>
                <c:pt idx="577">
                  <c:v>0.000614446312603108</c:v>
                </c:pt>
                <c:pt idx="578">
                  <c:v>0.0006074976512787421</c:v>
                </c:pt>
                <c:pt idx="579">
                  <c:v>0.0006005985691782754</c:v>
                </c:pt>
                <c:pt idx="580">
                  <c:v>0.0005937490731240944</c:v>
                </c:pt>
                <c:pt idx="581">
                  <c:v>0.00058694916501512</c:v>
                </c:pt>
                <c:pt idx="582">
                  <c:v>0.0005801988418700202</c:v>
                </c:pt>
                <c:pt idx="583">
                  <c:v>0.0005734980958706659</c:v>
                </c:pt>
                <c:pt idx="584">
                  <c:v>0.0005668469144058275</c:v>
                </c:pt>
                <c:pt idx="585">
                  <c:v>0.0005602452801150997</c:v>
                </c:pt>
                <c:pt idx="586">
                  <c:v>0.0005536931709330534</c:v>
                </c:pt>
                <c:pt idx="587">
                  <c:v>0.0005471905601336004</c:v>
                </c:pt>
                <c:pt idx="588">
                  <c:v>0.00054073741637457</c:v>
                </c:pt>
                <c:pt idx="589">
                  <c:v>0.0005343337037424878</c:v>
                </c:pt>
                <c:pt idx="590">
                  <c:v>0.0005279793817975498</c:v>
                </c:pt>
                <c:pt idx="591">
                  <c:v>0.0005216744056187848</c:v>
                </c:pt>
                <c:pt idx="592">
                  <c:v>0.0005154187258493983</c:v>
                </c:pt>
                <c:pt idx="593">
                  <c:v>0.0005092122887422907</c:v>
                </c:pt>
                <c:pt idx="594">
                  <c:v>0.0005030550362057437</c:v>
                </c:pt>
                <c:pt idx="595">
                  <c:v>0.0004969469058492669</c:v>
                </c:pt>
                <c:pt idx="596">
                  <c:v>0.0004908878310295977</c:v>
                </c:pt>
                <c:pt idx="597">
                  <c:v>0.0004848777408968498</c:v>
                </c:pt>
                <c:pt idx="598">
                  <c:v>0.00047891656044079904</c:v>
                </c:pt>
                <c:pt idx="599">
                  <c:v>0.00047300421053730586</c:v>
                </c:pt>
                <c:pt idx="600">
                  <c:v>0.0004671406079948614</c:v>
                </c:pt>
                <c:pt idx="601">
                  <c:v>0.0004613256656012546</c:v>
                </c:pt>
                <c:pt idx="602">
                  <c:v>0.00045555929217035466</c:v>
                </c:pt>
                <c:pt idx="603">
                  <c:v>0.00044984139258899395</c:v>
                </c:pt>
                <c:pt idx="604">
                  <c:v>0.00044417186786395766</c:v>
                </c:pt>
                <c:pt idx="605">
                  <c:v>0.0004385506151690631</c:v>
                </c:pt>
                <c:pt idx="606">
                  <c:v>0.00043297752789232374</c:v>
                </c:pt>
                <c:pt idx="607">
                  <c:v>0.00042745249568319944</c:v>
                </c:pt>
                <c:pt idx="608">
                  <c:v>0.00042197540449991365</c:v>
                </c:pt>
                <c:pt idx="609">
                  <c:v>0.00041654613665684134</c:v>
                </c:pt>
                <c:pt idx="610">
                  <c:v>0.00041116457087195745</c:v>
                </c:pt>
                <c:pt idx="611">
                  <c:v>0.000405830582314339</c:v>
                </c:pt>
                <c:pt idx="612">
                  <c:v>0.0004005440426517145</c:v>
                </c:pt>
                <c:pt idx="613">
                  <c:v>0.0003953048200980567</c:v>
                </c:pt>
                <c:pt idx="614">
                  <c:v>0.00039011277946120876</c:v>
                </c:pt>
                <c:pt idx="615">
                  <c:v>0.0003849677821905404</c:v>
                </c:pt>
                <c:pt idx="616">
                  <c:v>0.0003798696864246282</c:v>
                </c:pt>
                <c:pt idx="617">
                  <c:v>0.0003748183470389493</c:v>
                </c:pt>
                <c:pt idx="618">
                  <c:v>0.0003698136156935881</c:v>
                </c:pt>
                <c:pt idx="619">
                  <c:v>0.00036485534088094785</c:v>
                </c:pt>
                <c:pt idx="620">
                  <c:v>0.0003599433679734579</c:v>
                </c:pt>
                <c:pt idx="621">
                  <c:v>0.0003550775392712761</c:v>
                </c:pt>
                <c:pt idx="622">
                  <c:v>0.0003502576940499759</c:v>
                </c:pt>
                <c:pt idx="623">
                  <c:v>0.0003454836686082137</c:v>
                </c:pt>
                <c:pt idx="624">
                  <c:v>0.00034075529631537234</c:v>
                </c:pt>
                <c:pt idx="625">
                  <c:v>0.0003360724076591714</c:v>
                </c:pt>
                <c:pt idx="626">
                  <c:v>0.00033143483029324114</c:v>
                </c:pt>
                <c:pt idx="627">
                  <c:v>0.00032684238908465353</c:v>
                </c:pt>
                <c:pt idx="628">
                  <c:v>0.00032229490616140393</c:v>
                </c:pt>
                <c:pt idx="629">
                  <c:v>0.00031779220095983933</c:v>
                </c:pt>
                <c:pt idx="630">
                  <c:v>0.00031333409027202636</c:v>
                </c:pt>
                <c:pt idx="631">
                  <c:v>0.00030892038829305186</c:v>
                </c:pt>
                <c:pt idx="632">
                  <c:v>0.0003045509066682548</c:v>
                </c:pt>
                <c:pt idx="633">
                  <c:v>0.00030022545454038037</c:v>
                </c:pt>
                <c:pt idx="634">
                  <c:v>0.0002959438385966506</c:v>
                </c:pt>
                <c:pt idx="635">
                  <c:v>0.0002917058631157496</c:v>
                </c:pt>
                <c:pt idx="636">
                  <c:v>0.00028751133001471435</c:v>
                </c:pt>
                <c:pt idx="637">
                  <c:v>0.00028336003889572597</c:v>
                </c:pt>
                <c:pt idx="638">
                  <c:v>0.0002792517870928005</c:v>
                </c:pt>
                <c:pt idx="639">
                  <c:v>0.0002751863697183677</c:v>
                </c:pt>
                <c:pt idx="640">
                  <c:v>0.000271163579709737</c:v>
                </c:pt>
                <c:pt idx="641">
                  <c:v>0.0002671832078754438</c:v>
                </c:pt>
                <c:pt idx="642">
                  <c:v>0.00026324504294147183</c:v>
                </c:pt>
                <c:pt idx="643">
                  <c:v>0.0002593488715973449</c:v>
                </c:pt>
                <c:pt idx="644">
                  <c:v>0.00025549447854208594</c:v>
                </c:pt>
                <c:pt idx="645">
                  <c:v>0.0002516816465300341</c:v>
                </c:pt>
                <c:pt idx="646">
                  <c:v>0.00024791015641651966</c:v>
                </c:pt>
                <c:pt idx="647">
                  <c:v>0.00024417978720338865</c:v>
                </c:pt>
                <c:pt idx="648">
                  <c:v>0.00024049031608437303</c:v>
                </c:pt>
                <c:pt idx="649">
                  <c:v>0.00023684151849030264</c:v>
                </c:pt>
                <c:pt idx="650">
                  <c:v>0.0002332331681341529</c:v>
                </c:pt>
                <c:pt idx="651">
                  <c:v>0.00022966503705592519</c:v>
                </c:pt>
                <c:pt idx="652">
                  <c:v>0.00022613689566735275</c:v>
                </c:pt>
                <c:pt idx="653">
                  <c:v>0.00022264851279643058</c:v>
                </c:pt>
                <c:pt idx="654">
                  <c:v>0.00021919965573176202</c:v>
                </c:pt>
                <c:pt idx="655">
                  <c:v>0.0002157900902667198</c:v>
                </c:pt>
                <c:pt idx="656">
                  <c:v>0.00021241958074341545</c:v>
                </c:pt>
                <c:pt idx="657">
                  <c:v>0.00020908789009647355</c:v>
                </c:pt>
                <c:pt idx="658">
                  <c:v>0.00020579477989660663</c:v>
                </c:pt>
                <c:pt idx="659">
                  <c:v>0.00020254001039398488</c:v>
                </c:pt>
                <c:pt idx="660">
                  <c:v>0.0001993233405613996</c:v>
                </c:pt>
                <c:pt idx="661">
                  <c:v>0.0001961445281372126</c:v>
                </c:pt>
                <c:pt idx="662">
                  <c:v>0.00019300332966808994</c:v>
                </c:pt>
                <c:pt idx="663">
                  <c:v>0.00018989950055151478</c:v>
                </c:pt>
                <c:pt idx="664">
                  <c:v>0.00018683279507807586</c:v>
                </c:pt>
                <c:pt idx="665">
                  <c:v>0.00018380296647352686</c:v>
                </c:pt>
                <c:pt idx="666">
                  <c:v>0.00018080976694061476</c:v>
                </c:pt>
                <c:pt idx="667">
                  <c:v>0.0001778529477006694</c:v>
                </c:pt>
                <c:pt idx="668">
                  <c:v>0.0001749322590349554</c:v>
                </c:pt>
                <c:pt idx="669">
                  <c:v>0.0001720474503257787</c:v>
                </c:pt>
                <c:pt idx="670">
                  <c:v>0.00016919827009734568</c:v>
                </c:pt>
                <c:pt idx="671">
                  <c:v>0.00016638446605637166</c:v>
                </c:pt>
                <c:pt idx="672">
                  <c:v>0.0001636057851324332</c:v>
                </c:pt>
                <c:pt idx="673">
                  <c:v>0.00016086197351806403</c:v>
                </c:pt>
                <c:pt idx="674">
                  <c:v>0.00015815277670858696</c:v>
                </c:pt>
                <c:pt idx="675">
                  <c:v>0.00015547793954168168</c:v>
                </c:pt>
                <c:pt idx="676">
                  <c:v>0.00015283720623668372</c:v>
                </c:pt>
                <c:pt idx="677">
                  <c:v>0.00015023032043361096</c:v>
                </c:pt>
                <c:pt idx="678">
                  <c:v>0.00014765702523191537</c:v>
                </c:pt>
                <c:pt idx="679">
                  <c:v>0.00014511706322895522</c:v>
                </c:pt>
                <c:pt idx="680">
                  <c:v>0.00014261017655818714</c:v>
                </c:pt>
                <c:pt idx="681">
                  <c:v>0.00014013610692707173</c:v>
                </c:pt>
                <c:pt idx="682">
                  <c:v>0.00013769459565469254</c:v>
                </c:pt>
                <c:pt idx="683">
                  <c:v>0.0001352853837090832</c:v>
                </c:pt>
                <c:pt idx="684">
                  <c:v>0.00013290821174426155</c:v>
                </c:pt>
                <c:pt idx="685">
                  <c:v>0.0001305628201369665</c:v>
                </c:pt>
                <c:pt idx="686">
                  <c:v>0.00012824894902309556</c:v>
                </c:pt>
                <c:pt idx="687">
                  <c:v>0.0001259663383338402</c:v>
                </c:pt>
                <c:pt idx="688">
                  <c:v>0.0001237147278315157</c:v>
                </c:pt>
                <c:pt idx="689">
                  <c:v>0.00012149385714508307</c:v>
                </c:pt>
                <c:pt idx="690">
                  <c:v>0.00011930346580536226</c:v>
                </c:pt>
                <c:pt idx="691">
                  <c:v>0.00011714329327993034</c:v>
                </c:pt>
                <c:pt idx="692">
                  <c:v>0.00011501307900770543</c:v>
                </c:pt>
                <c:pt idx="693">
                  <c:v>0.00011291256243321263</c:v>
                </c:pt>
                <c:pt idx="694">
                  <c:v>0.00011084148304052963</c:v>
                </c:pt>
                <c:pt idx="695">
                  <c:v>0.0001087995803869095</c:v>
                </c:pt>
                <c:pt idx="696">
                  <c:v>0.00010678659413607908</c:v>
                </c:pt>
                <c:pt idx="697">
                  <c:v>0.00010480226409120988</c:v>
                </c:pt>
                <c:pt idx="698">
                  <c:v>0.00010284633022755987</c:v>
                </c:pt>
                <c:pt idx="699">
                  <c:v>0.00010091853272478396</c:v>
                </c:pt>
                <c:pt idx="700">
                  <c:v>9.901861199891078E-05</c:v>
                </c:pt>
                <c:pt idx="701">
                  <c:v>9.714630873398438E-05</c:v>
                </c:pt>
                <c:pt idx="702">
                  <c:v>9.530136391336816E-05</c:v>
                </c:pt>
                <c:pt idx="703">
                  <c:v>9.348351885070993E-05</c:v>
                </c:pt>
                <c:pt idx="704">
                  <c:v>9.169251522056546E-05</c:v>
                </c:pt>
                <c:pt idx="705">
                  <c:v>8.99280950886793E-05</c:v>
                </c:pt>
                <c:pt idx="706">
                  <c:v>8.819000094192135E-05</c:v>
                </c:pt>
                <c:pt idx="707">
                  <c:v>8.647797571787618E-05</c:v>
                </c:pt>
                <c:pt idx="708">
                  <c:v>8.479176283408576E-05</c:v>
                </c:pt>
                <c:pt idx="709">
                  <c:v>8.313110621694145E-05</c:v>
                </c:pt>
                <c:pt idx="710">
                  <c:v>8.149575033022615E-05</c:v>
                </c:pt>
                <c:pt idx="711">
                  <c:v>7.988544020330312E-05</c:v>
                </c:pt>
                <c:pt idx="712">
                  <c:v>7.829992145895167E-05</c:v>
                </c:pt>
                <c:pt idx="713">
                  <c:v>7.673894034084773E-05</c:v>
                </c:pt>
                <c:pt idx="714">
                  <c:v>7.520224374068722E-05</c:v>
                </c:pt>
                <c:pt idx="715">
                  <c:v>7.368957922495305E-05</c:v>
                </c:pt>
                <c:pt idx="716">
                  <c:v>7.220069506132225E-05</c:v>
                </c:pt>
                <c:pt idx="717">
                  <c:v>7.073534024471378E-05</c:v>
                </c:pt>
                <c:pt idx="718">
                  <c:v>6.929326452297537E-05</c:v>
                </c:pt>
                <c:pt idx="719">
                  <c:v>6.78742184222082E-05</c:v>
                </c:pt>
                <c:pt idx="720">
                  <c:v>6.64779532717288E-05</c:v>
                </c:pt>
                <c:pt idx="721">
                  <c:v>6.510422122866731E-05</c:v>
                </c:pt>
                <c:pt idx="722">
                  <c:v>6.375277530220081E-05</c:v>
                </c:pt>
                <c:pt idx="723">
                  <c:v>6.242336937742158E-05</c:v>
                </c:pt>
                <c:pt idx="724">
                  <c:v>6.111575823883908E-05</c:v>
                </c:pt>
                <c:pt idx="725">
                  <c:v>5.9829697593515294E-05</c:v>
                </c:pt>
                <c:pt idx="726">
                  <c:v>5.856494409383228E-05</c:v>
                </c:pt>
                <c:pt idx="727">
                  <c:v>5.7321255359892325E-05</c:v>
                </c:pt>
                <c:pt idx="728">
                  <c:v>5.6098390001549234E-05</c:v>
                </c:pt>
                <c:pt idx="729">
                  <c:v>5.489610764007084E-05</c:v>
                </c:pt>
                <c:pt idx="730">
                  <c:v>5.3714168929432266E-05</c:v>
                </c:pt>
                <c:pt idx="731">
                  <c:v>5.2552335577239303E-05</c:v>
                </c:pt>
                <c:pt idx="732">
                  <c:v>5.141037036528213E-05</c:v>
                </c:pt>
                <c:pt idx="733">
                  <c:v>5.02880371697187E-05</c:v>
                </c:pt>
                <c:pt idx="734">
                  <c:v>4.918510098088782E-05</c:v>
                </c:pt>
                <c:pt idx="735">
                  <c:v>4.810132792275162E-05</c:v>
                </c:pt>
                <c:pt idx="736">
                  <c:v>4.703648527196773E-05</c:v>
                </c:pt>
                <c:pt idx="737">
                  <c:v>4.599034147659057E-05</c:v>
                </c:pt>
                <c:pt idx="738">
                  <c:v>4.4962666174402284E-05</c:v>
                </c:pt>
                <c:pt idx="739">
                  <c:v>4.3953230210873155E-05</c:v>
                </c:pt>
                <c:pt idx="740">
                  <c:v>4.2961805656751786E-05</c:v>
                </c:pt>
                <c:pt idx="741">
                  <c:v>4.19881658252849E-05</c:v>
                </c:pt>
                <c:pt idx="742">
                  <c:v>4.103208528906753E-05</c:v>
                </c:pt>
                <c:pt idx="743">
                  <c:v>4.0093339896523515E-05</c:v>
                </c:pt>
                <c:pt idx="744">
                  <c:v>3.9171706788016624E-05</c:v>
                </c:pt>
                <c:pt idx="745">
                  <c:v>3.826696441159299E-05</c:v>
                </c:pt>
                <c:pt idx="746">
                  <c:v>3.7378892538355175E-05</c:v>
                </c:pt>
                <c:pt idx="747">
                  <c:v>3.6507272277468104E-05</c:v>
                </c:pt>
                <c:pt idx="748">
                  <c:v>3.565188609079795E-05</c:v>
                </c:pt>
                <c:pt idx="749">
                  <c:v>3.4812517807184024E-05</c:v>
                </c:pt>
                <c:pt idx="750">
                  <c:v>3.398895263634484E-05</c:v>
                </c:pt>
                <c:pt idx="751">
                  <c:v>3.318097718241854E-05</c:v>
                </c:pt>
                <c:pt idx="752">
                  <c:v>3.2388379457138876E-05</c:v>
                </c:pt>
                <c:pt idx="753">
                  <c:v>3.161094889264737E-05</c:v>
                </c:pt>
                <c:pt idx="754">
                  <c:v>3.0848476353942416E-05</c:v>
                </c:pt>
                <c:pt idx="755">
                  <c:v>3.0100754150966417E-05</c:v>
                </c:pt>
                <c:pt idx="756">
                  <c:v>2.9367576050331834E-05</c:v>
                </c:pt>
                <c:pt idx="757">
                  <c:v>2.8648737286687066E-05</c:v>
                </c:pt>
                <c:pt idx="758">
                  <c:v>2.7944034573723396E-05</c:v>
                </c:pt>
                <c:pt idx="759">
                  <c:v>2.7253266114823918E-05</c:v>
                </c:pt>
                <c:pt idx="760">
                  <c:v>2.657623161335572E-05</c:v>
                </c:pt>
                <c:pt idx="761">
                  <c:v>2.5912732282606452E-05</c:v>
                </c:pt>
                <c:pt idx="762">
                  <c:v>2.5262570855366656E-05</c:v>
                </c:pt>
                <c:pt idx="763">
                  <c:v>2.4625551593158904E-05</c:v>
                </c:pt>
                <c:pt idx="764">
                  <c:v>2.4001480295115294E-05</c:v>
                </c:pt>
                <c:pt idx="765">
                  <c:v>2.339016430650473E-05</c:v>
                </c:pt>
                <c:pt idx="766">
                  <c:v>2.2791412526911125E-05</c:v>
                </c:pt>
                <c:pt idx="767">
                  <c:v>2.220503541806439E-05</c:v>
                </c:pt>
                <c:pt idx="768">
                  <c:v>2.1630845011325463E-05</c:v>
                </c:pt>
                <c:pt idx="769">
                  <c:v>2.106865491482703E-05</c:v>
                </c:pt>
                <c:pt idx="770">
                  <c:v>2.0518280320271582E-05</c:v>
                </c:pt>
                <c:pt idx="771">
                  <c:v>1.9979538009388528E-05</c:v>
                </c:pt>
                <c:pt idx="772">
                  <c:v>1.9452246360051845E-05</c:v>
                </c:pt>
                <c:pt idx="773">
                  <c:v>1.8936225352060366E-05</c:v>
                </c:pt>
                <c:pt idx="774">
                  <c:v>1.843129657258212E-05</c:v>
                </c:pt>
                <c:pt idx="775">
                  <c:v>1.7937283221264913E-05</c:v>
                </c:pt>
                <c:pt idx="776">
                  <c:v>1.745401011501478E-05</c:v>
                </c:pt>
                <c:pt idx="777">
                  <c:v>1.6981303692444367E-05</c:v>
                </c:pt>
                <c:pt idx="778">
                  <c:v>1.6518992017993193E-05</c:v>
                </c:pt>
                <c:pt idx="779">
                  <c:v>1.6066904785721763E-05</c:v>
                </c:pt>
                <c:pt idx="780">
                  <c:v>1.5624873322781626E-05</c:v>
                </c:pt>
                <c:pt idx="781">
                  <c:v>1.5192730592563482E-05</c:v>
                </c:pt>
                <c:pt idx="782">
                  <c:v>1.477031119752541E-05</c:v>
                </c:pt>
                <c:pt idx="783">
                  <c:v>1.4357451381703512E-05</c:v>
                </c:pt>
                <c:pt idx="784">
                  <c:v>1.3953989032907064E-05</c:v>
                </c:pt>
                <c:pt idx="785">
                  <c:v>1.3559763684600489E-05</c:v>
                </c:pt>
                <c:pt idx="786">
                  <c:v>1.3174616517474531E-05</c:v>
                </c:pt>
                <c:pt idx="787">
                  <c:v>1.2798390360708808E-05</c:v>
                </c:pt>
                <c:pt idx="788">
                  <c:v>1.2430929692928229E-05</c:v>
                </c:pt>
                <c:pt idx="789">
                  <c:v>1.2072080642855714E-05</c:v>
                </c:pt>
                <c:pt idx="790">
                  <c:v>1.1721690989663549E-05</c:v>
                </c:pt>
                <c:pt idx="791">
                  <c:v>1.137961016302601E-05</c:v>
                </c:pt>
                <c:pt idx="792">
                  <c:v>1.104568924287569E-05</c:v>
                </c:pt>
                <c:pt idx="793">
                  <c:v>1.0719780958866137E-05</c:v>
                </c:pt>
                <c:pt idx="794">
                  <c:v>1.0401739689543346E-05</c:v>
                </c:pt>
                <c:pt idx="795">
                  <c:v>1.0091421461228913E-05</c:v>
                </c:pt>
                <c:pt idx="796">
                  <c:v>9.78868394661723E-06</c:v>
                </c:pt>
                <c:pt idx="797">
                  <c:v>9.493386463089771E-06</c:v>
                </c:pt>
                <c:pt idx="798">
                  <c:v>9.205389970748953E-06</c:v>
                </c:pt>
                <c:pt idx="799">
                  <c:v>8.924557070174454E-06</c:v>
                </c:pt>
                <c:pt idx="800">
                  <c:v>8.650751999904823E-06</c:v>
                </c:pt>
                <c:pt idx="801">
                  <c:v>8.38384063364718E-06</c:v>
                </c:pt>
                <c:pt idx="802">
                  <c:v>8.123690477217884E-06</c:v>
                </c:pt>
                <c:pt idx="803">
                  <c:v>7.870170665217126E-06</c:v>
                </c:pt>
                <c:pt idx="804">
                  <c:v>7.623151957440343E-06</c:v>
                </c:pt>
                <c:pt idx="805">
                  <c:v>7.382506735029459E-06</c:v>
                </c:pt>
                <c:pt idx="806">
                  <c:v>7.148108996366909E-06</c:v>
                </c:pt>
                <c:pt idx="807">
                  <c:v>6.919834352715583E-06</c:v>
                </c:pt>
                <c:pt idx="808">
                  <c:v>6.69756002360762E-06</c:v>
                </c:pt>
                <c:pt idx="809">
                  <c:v>6.481164831985273E-06</c:v>
                </c:pt>
                <c:pt idx="810">
                  <c:v>6.270529199096876E-06</c:v>
                </c:pt>
                <c:pt idx="811">
                  <c:v>6.065535139151123E-06</c:v>
                </c:pt>
                <c:pt idx="812">
                  <c:v>5.86606625373282E-06</c:v>
                </c:pt>
                <c:pt idx="813">
                  <c:v>5.672007725983344E-06</c:v>
                </c:pt>
                <c:pt idx="814">
                  <c:v>5.48324631454889E-06</c:v>
                </c:pt>
                <c:pt idx="815">
                  <c:v>5.299670347300137E-06</c:v>
                </c:pt>
                <c:pt idx="816">
                  <c:v>5.121169714826153E-06</c:v>
                </c:pt>
                <c:pt idx="817">
                  <c:v>4.947635863706184E-06</c:v>
                </c:pt>
                <c:pt idx="818">
                  <c:v>4.778961789562542E-06</c:v>
                </c:pt>
                <c:pt idx="819">
                  <c:v>4.61504202989796E-06</c:v>
                </c:pt>
                <c:pt idx="820">
                  <c:v>4.455772656720833E-06</c:v>
                </c:pt>
                <c:pt idx="821">
                  <c:v>4.301051268961701E-06</c:v>
                </c:pt>
                <c:pt idx="822">
                  <c:v>4.150776984684447E-06</c:v>
                </c:pt>
                <c:pt idx="823">
                  <c:v>4.00485043309565E-06</c:v>
                </c:pt>
                <c:pt idx="824">
                  <c:v>3.863173746355564E-06</c:v>
                </c:pt>
                <c:pt idx="825">
                  <c:v>3.7256505511942205E-06</c:v>
                </c:pt>
                <c:pt idx="826">
                  <c:v>3.5921859603361675E-06</c:v>
                </c:pt>
                <c:pt idx="827">
                  <c:v>3.462686563737388E-06</c:v>
                </c:pt>
                <c:pt idx="828">
                  <c:v>3.337060419637935E-06</c:v>
                </c:pt>
                <c:pt idx="829">
                  <c:v>3.2152170454338766E-06</c:v>
                </c:pt>
                <c:pt idx="830">
                  <c:v>3.0970674083721277E-06</c:v>
                </c:pt>
                <c:pt idx="831">
                  <c:v>2.982523916071772E-06</c:v>
                </c:pt>
                <c:pt idx="832">
                  <c:v>2.8715004068755216E-06</c:v>
                </c:pt>
                <c:pt idx="833">
                  <c:v>2.7639121400349176E-06</c:v>
                </c:pt>
                <c:pt idx="834">
                  <c:v>2.6596757857329697E-06</c:v>
                </c:pt>
                <c:pt idx="835">
                  <c:v>2.5587094149478652E-06</c:v>
                </c:pt>
                <c:pt idx="836">
                  <c:v>2.4609324891614555E-06</c:v>
                </c:pt>
                <c:pt idx="837">
                  <c:v>2.366265849916225E-06</c:v>
                </c:pt>
                <c:pt idx="838">
                  <c:v>2.2746317082244223E-06</c:v>
                </c:pt>
                <c:pt idx="839">
                  <c:v>2.185953633833102E-06</c:v>
                </c:pt>
                <c:pt idx="840">
                  <c:v>2.100156544348816E-06</c:v>
                </c:pt>
                <c:pt idx="841">
                  <c:v>2.017166694225674E-06</c:v>
                </c:pt>
                <c:pt idx="842">
                  <c:v>1.9369116636205576E-06</c:v>
                </c:pt>
                <c:pt idx="843">
                  <c:v>1.8593203471192222E-06</c:v>
                </c:pt>
                <c:pt idx="844">
                  <c:v>1.7843229423371058E-06</c:v>
                </c:pt>
                <c:pt idx="845">
                  <c:v>1.711850938398576E-06</c:v>
                </c:pt>
                <c:pt idx="846">
                  <c:v>1.6418371042984447E-06</c:v>
                </c:pt>
                <c:pt idx="847">
                  <c:v>1.5742154771495287E-06</c:v>
                </c:pt>
                <c:pt idx="848">
                  <c:v>1.5089213503200673E-06</c:v>
                </c:pt>
                <c:pt idx="849">
                  <c:v>1.4458912614647976E-06</c:v>
                </c:pt>
                <c:pt idx="850">
                  <c:v>1.3850629804535144E-06</c:v>
                </c:pt>
                <c:pt idx="851">
                  <c:v>1.3263754972009167E-06</c:v>
                </c:pt>
                <c:pt idx="852">
                  <c:v>1.2697690094015792E-06</c:v>
                </c:pt>
                <c:pt idx="853">
                  <c:v>1.2151849101738543E-06</c:v>
                </c:pt>
                <c:pt idx="854">
                  <c:v>1.1625657756165508E-06</c:v>
                </c:pt>
                <c:pt idx="855">
                  <c:v>1.1118553522821991E-06</c:v>
                </c:pt>
                <c:pt idx="856">
                  <c:v>1.0629985445707378E-06</c:v>
                </c:pt>
                <c:pt idx="857">
                  <c:v>1.0159414020474566E-06</c:v>
                </c:pt>
                <c:pt idx="858">
                  <c:v>9.706311066890042E-07</c:v>
                </c:pt>
                <c:pt idx="859">
                  <c:v>9.270159600613106E-07</c:v>
                </c:pt>
                <c:pt idx="860">
                  <c:v>8.85045370433221E-07</c:v>
                </c:pt>
                <c:pt idx="861">
                  <c:v>8.446698398296807E-07</c:v>
                </c:pt>
                <c:pt idx="862">
                  <c:v>8.058409510282752E-07</c:v>
                </c:pt>
                <c:pt idx="863">
                  <c:v>7.68511354502946E-07</c:v>
                </c:pt>
                <c:pt idx="864">
                  <c:v>7.326347553186717E-07</c:v>
                </c:pt>
                <c:pt idx="865">
                  <c:v>6.981658999809369E-07</c:v>
                </c:pt>
                <c:pt idx="866">
                  <c:v>6.650605632437571E-07</c:v>
                </c:pt>
                <c:pt idx="867">
                  <c:v>6.332755348800644E-07</c:v>
                </c:pt>
                <c:pt idx="868">
                  <c:v>6.027686064182143E-07</c:v>
                </c:pt>
                <c:pt idx="869">
                  <c:v>5.734985578483929E-07</c:v>
                </c:pt>
                <c:pt idx="870">
                  <c:v>5.454251443026732E-07</c:v>
                </c:pt>
                <c:pt idx="871">
                  <c:v>5.185090827124675E-07</c:v>
                </c:pt>
                <c:pt idx="872">
                  <c:v>4.927120384471149E-07</c:v>
                </c:pt>
                <c:pt idx="873">
                  <c:v>4.6799661193731723E-07</c:v>
                </c:pt>
                <c:pt idx="874">
                  <c:v>4.443263252871399E-07</c:v>
                </c:pt>
                <c:pt idx="875">
                  <c:v>4.216656088782654E-07</c:v>
                </c:pt>
                <c:pt idx="876">
                  <c:v>3.999797879701827E-07</c:v>
                </c:pt>
                <c:pt idx="877">
                  <c:v>3.7923506929997254E-07</c:v>
                </c:pt>
                <c:pt idx="878">
                  <c:v>3.593985276853374E-07</c:v>
                </c:pt>
                <c:pt idx="879">
                  <c:v>3.4043809263450546E-07</c:v>
                </c:pt>
                <c:pt idx="880">
                  <c:v>3.223225349666174E-07</c:v>
                </c:pt>
                <c:pt idx="881">
                  <c:v>3.050214534461896E-07</c:v>
                </c:pt>
                <c:pt idx="882">
                  <c:v>2.8850526143522575E-07</c:v>
                </c:pt>
                <c:pt idx="883">
                  <c:v>2.727451735665246E-07</c:v>
                </c:pt>
                <c:pt idx="884">
                  <c:v>2.5771319244171787E-07</c:v>
                </c:pt>
                <c:pt idx="885">
                  <c:v>2.4338209535754005E-07</c:v>
                </c:pt>
                <c:pt idx="886">
                  <c:v>2.2972542106381646E-07</c:v>
                </c:pt>
                <c:pt idx="887">
                  <c:v>2.1671745655662747E-07</c:v>
                </c:pt>
                <c:pt idx="888">
                  <c:v>2.0433322391008144E-07</c:v>
                </c:pt>
                <c:pt idx="889">
                  <c:v>1.9254846715010516E-07</c:v>
                </c:pt>
                <c:pt idx="890">
                  <c:v>1.813396391736318E-07</c:v>
                </c:pt>
                <c:pt idx="891">
                  <c:v>1.7068388871653906E-07</c:v>
                </c:pt>
                <c:pt idx="892">
                  <c:v>1.6055904737366132E-07</c:v>
                </c:pt>
                <c:pt idx="893">
                  <c:v>1.5094361667416968E-07</c:v>
                </c:pt>
                <c:pt idx="894">
                  <c:v>1.4181675521558494E-07</c:v>
                </c:pt>
                <c:pt idx="895">
                  <c:v>1.331582658596534E-07</c:v>
                </c:pt>
                <c:pt idx="896">
                  <c:v>1.249485829932872E-07</c:v>
                </c:pt>
                <c:pt idx="897">
                  <c:v>1.1716875985773448E-07</c:v>
                </c:pt>
                <c:pt idx="898">
                  <c:v>1.0980045594911226E-07</c:v>
                </c:pt>
                <c:pt idx="899">
                  <c:v>1.0282592449339787E-07</c:v>
                </c:pt>
                <c:pt idx="900">
                  <c:v>9.622799999894128E-08</c:v>
                </c:pt>
                <c:pt idx="901">
                  <c:v>8.9990085889521E-08</c:v>
                </c:pt>
                <c:pt idx="902">
                  <c:v>8.409614222092929E-08</c:v>
                </c:pt>
                <c:pt idx="903">
                  <c:v>7.853067348403431E-08</c:v>
                </c:pt>
                <c:pt idx="904">
                  <c:v>7.327871649722511E-08</c:v>
                </c:pt>
                <c:pt idx="905">
                  <c:v>6.832582839110634E-08</c:v>
                </c:pt>
                <c:pt idx="906">
                  <c:v>6.365807468826602E-08</c:v>
                </c:pt>
                <c:pt idx="907">
                  <c:v>5.926201748089835E-08</c:v>
                </c:pt>
                <c:pt idx="908">
                  <c:v>5.512470370901863E-08</c:v>
                </c:pt>
                <c:pt idx="909">
                  <c:v>5.123365354196355E-08</c:v>
                </c:pt>
                <c:pt idx="910">
                  <c:v>4.7576848865823315E-08</c:v>
                </c:pt>
                <c:pt idx="911">
                  <c:v>4.414272187940641E-08</c:v>
                </c:pt>
                <c:pt idx="912">
                  <c:v>4.0920143801289285E-08</c:v>
                </c:pt>
                <c:pt idx="913">
                  <c:v>3.7898413690454674E-08</c:v>
                </c:pt>
                <c:pt idx="914">
                  <c:v>3.5067247382973025E-08</c:v>
                </c:pt>
                <c:pt idx="915">
                  <c:v>3.241676654712993E-08</c:v>
                </c:pt>
                <c:pt idx="916">
                  <c:v>2.9937487859351346E-08</c:v>
                </c:pt>
                <c:pt idx="917">
                  <c:v>2.762031230322546E-08</c:v>
                </c:pt>
                <c:pt idx="918">
                  <c:v>2.5456514593866034E-08</c:v>
                </c:pt>
                <c:pt idx="919">
                  <c:v>2.3437732729807483E-08</c:v>
                </c:pt>
                <c:pt idx="920">
                  <c:v>2.1555957674565992E-08</c:v>
                </c:pt>
                <c:pt idx="921">
                  <c:v>1.9803523169944078E-08</c:v>
                </c:pt>
                <c:pt idx="922">
                  <c:v>1.8173095683098006E-08</c:v>
                </c:pt>
                <c:pt idx="923">
                  <c:v>1.6657664489328735E-08</c:v>
                </c:pt>
                <c:pt idx="924">
                  <c:v>1.5250531892496555E-08</c:v>
                </c:pt>
                <c:pt idx="925">
                  <c:v>1.394530358489903E-08</c:v>
                </c:pt>
                <c:pt idx="926">
                  <c:v>1.2735879148389373E-08</c:v>
                </c:pt>
                <c:pt idx="927">
                  <c:v>1.1616442698449174E-08</c:v>
                </c:pt>
                <c:pt idx="928">
                  <c:v>1.0581453672865197E-08</c:v>
                </c:pt>
                <c:pt idx="929">
                  <c:v>9.625637766594698E-09</c:v>
                </c:pt>
                <c:pt idx="930">
                  <c:v>8.743978014336967E-09</c:v>
                </c:pt>
                <c:pt idx="931">
                  <c:v>7.931706022261588E-09</c:v>
                </c:pt>
                <c:pt idx="932">
                  <c:v>7.184293350275053E-09</c:v>
                </c:pt>
                <c:pt idx="933">
                  <c:v>6.49744304613787E-09</c:v>
                </c:pt>
                <c:pt idx="934">
                  <c:v>5.867081332673194E-09</c:v>
                </c:pt>
                <c:pt idx="935">
                  <c:v>5.289349449236464E-09</c:v>
                </c:pt>
                <c:pt idx="936">
                  <c:v>4.760595648542151E-09</c:v>
                </c:pt>
                <c:pt idx="937">
                  <c:v>4.277367349869836E-09</c:v>
                </c:pt>
                <c:pt idx="938">
                  <c:v>3.836403449596448E-09</c:v>
                </c:pt>
                <c:pt idx="939">
                  <c:v>3.4346267899249517E-09</c:v>
                </c:pt>
                <c:pt idx="940">
                  <c:v>3.069136786603056E-09</c:v>
                </c:pt>
                <c:pt idx="941">
                  <c:v>2.73720221634539E-09</c:v>
                </c:pt>
                <c:pt idx="942">
                  <c:v>2.436254164594397E-09</c:v>
                </c:pt>
                <c:pt idx="943">
                  <c:v>2.1638791341732426E-09</c:v>
                </c:pt>
                <c:pt idx="944">
                  <c:v>1.9178123153023776E-09</c:v>
                </c:pt>
                <c:pt idx="945">
                  <c:v>1.69593101736806E-09</c:v>
                </c:pt>
                <c:pt idx="946">
                  <c:v>1.4962482627467822E-09</c:v>
                </c:pt>
                <c:pt idx="947">
                  <c:v>1.3169065429040256E-09</c:v>
                </c:pt>
                <c:pt idx="948">
                  <c:v>1.1561717368990273E-09</c:v>
                </c:pt>
                <c:pt idx="949">
                  <c:v>1.0124271923393866E-09</c:v>
                </c:pt>
                <c:pt idx="950">
                  <c:v>8.841679687402788E-10</c:v>
                </c:pt>
                <c:pt idx="951">
                  <c:v>7.699952431528066E-10</c:v>
                </c:pt>
                <c:pt idx="952">
                  <c:v>6.686108778345984E-10</c:v>
                </c:pt>
                <c:pt idx="953">
                  <c:v>5.788121496431583E-10</c:v>
                </c:pt>
                <c:pt idx="954">
                  <c:v>4.994866407386539E-10</c:v>
                </c:pt>
                <c:pt idx="955">
                  <c:v>4.29607290087842E-10</c:v>
                </c:pt>
                <c:pt idx="956">
                  <c:v>3.6822760516459505E-10</c:v>
                </c:pt>
                <c:pt idx="957">
                  <c:v>3.1447703314509877E-10</c:v>
                </c:pt>
                <c:pt idx="958">
                  <c:v>2.6755649079713424E-10</c:v>
                </c:pt>
                <c:pt idx="959">
                  <c:v>2.267340521630187E-10</c:v>
                </c:pt>
                <c:pt idx="960">
                  <c:v>1.913407930346963E-10</c:v>
                </c:pt>
                <c:pt idx="961">
                  <c:v>1.6076679111716387E-10</c:v>
                </c:pt>
                <c:pt idx="962">
                  <c:v>1.3445728067287907E-10</c:v>
                </c:pt>
                <c:pt idx="963">
                  <c:v>1.1190896033501931E-10</c:v>
                </c:pt>
                <c:pt idx="964">
                  <c:v>9.266645267144143E-11</c:v>
                </c:pt>
                <c:pt idx="965">
                  <c:v>7.631891397391987E-11</c:v>
                </c:pt>
                <c:pt idx="966">
                  <c:v>6.249679263872456E-11</c:v>
                </c:pt>
                <c:pt idx="967">
                  <c:v>5.086873439481753E-11</c:v>
                </c:pt>
                <c:pt idx="968">
                  <c:v>4.113863252490949E-11</c:v>
                </c:pt>
                <c:pt idx="969">
                  <c:v>3.304282111230778E-11</c:v>
                </c:pt>
                <c:pt idx="970">
                  <c:v>2.634740923291032E-11</c:v>
                </c:pt>
                <c:pt idx="971">
                  <c:v>2.0845753896841733E-11</c:v>
                </c:pt>
                <c:pt idx="972">
                  <c:v>1.6356069428093068E-11</c:v>
                </c:pt>
                <c:pt idx="973">
                  <c:v>1.2719170853101585E-11</c:v>
                </c:pt>
                <c:pt idx="974">
                  <c:v>9.796348750493816E-12</c:v>
                </c:pt>
                <c:pt idx="975">
                  <c:v>7.467372894205008E-12</c:v>
                </c:pt>
                <c:pt idx="976">
                  <c:v>5.628621900877567E-12</c:v>
                </c:pt>
                <c:pt idx="977">
                  <c:v>4.191335969825749E-12</c:v>
                </c:pt>
                <c:pt idx="978">
                  <c:v>3.079989679927949E-12</c:v>
                </c:pt>
                <c:pt idx="979">
                  <c:v>2.230781682567483E-12</c:v>
                </c:pt>
                <c:pt idx="980">
                  <c:v>1.5902380031825162E-12</c:v>
                </c:pt>
                <c:pt idx="981">
                  <c:v>1.1139255361011375E-12</c:v>
                </c:pt>
                <c:pt idx="982">
                  <c:v>7.652721881237442E-13</c:v>
                </c:pt>
                <c:pt idx="983">
                  <c:v>5.14489995766963E-13</c:v>
                </c:pt>
                <c:pt idx="984">
                  <c:v>3.3759740919665424E-13</c:v>
                </c:pt>
                <c:pt idx="985">
                  <c:v>2.1553680264723966E-13</c:v>
                </c:pt>
                <c:pt idx="986">
                  <c:v>1.3338313654589356E-13</c:v>
                </c:pt>
                <c:pt idx="987">
                  <c:v>7.963956062827224E-14</c:v>
                </c:pt>
                <c:pt idx="988">
                  <c:v>4.561561004261161E-14</c:v>
                </c:pt>
                <c:pt idx="989">
                  <c:v>2.488350778642231E-14</c:v>
                </c:pt>
                <c:pt idx="990">
                  <c:v>1.2807946799859182E-14</c:v>
                </c:pt>
                <c:pt idx="991">
                  <c:v>6.144583647353473E-15</c:v>
                </c:pt>
                <c:pt idx="992">
                  <c:v>2.7023329494739613E-15</c:v>
                </c:pt>
                <c:pt idx="993">
                  <c:v>1.0644075754446885E-15</c:v>
                </c:pt>
                <c:pt idx="994">
                  <c:v>3.629040684968176E-16</c:v>
                </c:pt>
                <c:pt idx="995">
                  <c:v>1.0158584648325812E-16</c:v>
                </c:pt>
                <c:pt idx="996">
                  <c:v>2.1368394145884748E-17</c:v>
                </c:pt>
                <c:pt idx="997">
                  <c:v>2.860936306703864E-18</c:v>
                </c:pt>
                <c:pt idx="998">
                  <c:v>1.6794826616647354E-19</c:v>
                </c:pt>
                <c:pt idx="999">
                  <c:v>1.3160439586655309E-21</c:v>
                </c:pt>
                <c:pt idx="1000">
                  <c:v>0</c:v>
                </c:pt>
              </c:numCache>
            </c:numRef>
          </c:yVal>
          <c:smooth val="0"/>
        </c:ser>
        <c:axId val="61421904"/>
        <c:axId val="15926225"/>
      </c:scatterChart>
      <c:valAx>
        <c:axId val="6142190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Model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5926225"/>
        <c:crosses val="autoZero"/>
        <c:crossBetween val="midCat"/>
        <c:dispUnits/>
        <c:minorUnit val="0.1"/>
      </c:valAx>
      <c:valAx>
        <c:axId val="159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P(Model | Data)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1421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7</xdr:row>
      <xdr:rowOff>66675</xdr:rowOff>
    </xdr:from>
    <xdr:to>
      <xdr:col>14</xdr:col>
      <xdr:colOff>47625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781425" y="1304925"/>
        <a:ext cx="381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9"/>
  <sheetViews>
    <sheetView tabSelected="1" zoomScale="85" zoomScaleNormal="85" workbookViewId="0" topLeftCell="A1">
      <pane ySplit="7" topLeftCell="BM8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2" max="2" width="8.8515625" style="19" customWidth="1"/>
    <col min="3" max="3" width="0.13671875" style="15" customWidth="1"/>
    <col min="4" max="4" width="12.7109375" style="1" customWidth="1"/>
    <col min="5" max="5" width="13.57421875" style="0" customWidth="1"/>
    <col min="6" max="6" width="12.00390625" style="0" customWidth="1"/>
    <col min="7" max="8" width="10.140625" style="0" hidden="1" customWidth="1"/>
    <col min="9" max="9" width="10.140625" style="0" customWidth="1"/>
    <col min="10" max="10" width="10.00390625" style="0" customWidth="1"/>
  </cols>
  <sheetData>
    <row r="1" spans="1:6" ht="15.75">
      <c r="A1" s="39" t="s">
        <v>1</v>
      </c>
      <c r="B1" s="40"/>
      <c r="C1" s="40"/>
      <c r="D1" s="40"/>
      <c r="E1" s="40"/>
      <c r="F1" s="40"/>
    </row>
    <row r="2" spans="1:6" ht="12.75">
      <c r="A2" s="37" t="s">
        <v>1012</v>
      </c>
      <c r="B2" s="38"/>
      <c r="C2" s="38"/>
      <c r="D2" s="38"/>
      <c r="E2" s="38"/>
      <c r="F2" s="38"/>
    </row>
    <row r="3" spans="1:11" ht="15">
      <c r="A3" s="41" t="s">
        <v>5</v>
      </c>
      <c r="B3" s="41"/>
      <c r="C3" s="24"/>
      <c r="D3" s="33" t="s">
        <v>8</v>
      </c>
      <c r="E3" s="33"/>
      <c r="F3" s="11">
        <v>10</v>
      </c>
      <c r="H3" s="29"/>
      <c r="J3" s="35" t="s">
        <v>1013</v>
      </c>
      <c r="K3" s="36"/>
    </row>
    <row r="4" spans="1:11" ht="15">
      <c r="A4" s="32" t="s">
        <v>6</v>
      </c>
      <c r="B4" s="32"/>
      <c r="C4" s="25"/>
      <c r="D4" s="34" t="s">
        <v>7</v>
      </c>
      <c r="E4" s="34"/>
      <c r="F4" s="11">
        <v>3</v>
      </c>
      <c r="J4" s="30">
        <f>MIN(H8:H1007)</f>
        <v>0.09320852787314582</v>
      </c>
      <c r="K4" s="31">
        <f>MAX(H8:H1007)+0.001</f>
        <v>0.5887914721268541</v>
      </c>
    </row>
    <row r="5" spans="1:6" ht="12.75">
      <c r="A5" s="9"/>
      <c r="B5" s="16"/>
      <c r="C5" s="12"/>
      <c r="D5" s="2"/>
      <c r="E5" s="2"/>
      <c r="F5" s="2"/>
    </row>
    <row r="6" spans="1:82" ht="12.75">
      <c r="A6" s="3"/>
      <c r="B6" s="17"/>
      <c r="C6" s="13"/>
      <c r="D6" s="4"/>
      <c r="E6" s="4"/>
      <c r="F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ht="13.5" thickBot="1">
      <c r="A7" s="7" t="s">
        <v>0</v>
      </c>
      <c r="B7" s="18" t="s">
        <v>2</v>
      </c>
      <c r="C7" s="14" t="s">
        <v>1011</v>
      </c>
      <c r="D7" s="6" t="s">
        <v>3</v>
      </c>
      <c r="E7" s="6" t="s">
        <v>10</v>
      </c>
      <c r="F7" s="6" t="s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9" ht="13.5" thickTop="1">
      <c r="A8" s="5" t="s">
        <v>12</v>
      </c>
      <c r="B8" s="17">
        <v>0</v>
      </c>
      <c r="C8" s="13">
        <v>0</v>
      </c>
      <c r="D8" s="10">
        <f>IF(F$4=0,1,0)</f>
        <v>0</v>
      </c>
      <c r="E8" s="10">
        <f>B8*D8</f>
        <v>0</v>
      </c>
      <c r="F8" s="4">
        <f>E8/E$1009</f>
        <v>0</v>
      </c>
      <c r="G8">
        <f>SUMIF(F$8:F$1008,CONCATENATE("&gt;=",TEXT(F8,0.0000000001)))</f>
        <v>0.9999999995299601</v>
      </c>
      <c r="H8" t="b">
        <f>IF(OR(AND(G8&gt;=0.95,G9&lt;0.95),AND(G8&lt;0.95,G9&gt;=0.95)),C8+(0.95-G8)*(C9-C8)/(G9-G8))</f>
        <v>0</v>
      </c>
      <c r="I8" s="3"/>
    </row>
    <row r="9" spans="1:8" ht="12.75">
      <c r="A9" s="5" t="s">
        <v>11</v>
      </c>
      <c r="B9" s="17">
        <f>1/999</f>
        <v>0.001001001001001001</v>
      </c>
      <c r="C9" s="13">
        <v>0.001</v>
      </c>
      <c r="D9" s="10">
        <f>(C9^F$4)*((1-C9)^(F$3-F$4))</f>
        <v>9.930209650349792E-10</v>
      </c>
      <c r="E9" s="10">
        <f>B9*D9</f>
        <v>9.940149800149943E-13</v>
      </c>
      <c r="F9" s="4">
        <f aca="true" t="shared" si="0" ref="F9:F72">E9/E$1009</f>
        <v>1.3107876738317528E-09</v>
      </c>
      <c r="G9">
        <f aca="true" t="shared" si="1" ref="G9:G72">SUMIF(F$8:F$1008,CONCATENATE("&gt;=",TEXT(F9,0.0000000001)))</f>
        <v>0.9999999929113838</v>
      </c>
      <c r="H9" t="b">
        <f aca="true" t="shared" si="2" ref="H9:H72">IF(OR(AND(G9&gt;=0.95,G10&lt;0.95),AND(G9&lt;0.95,G10&gt;=0.95)),C9+(0.95-G9)*(C10-C9)/(G10-G9))</f>
        <v>0</v>
      </c>
    </row>
    <row r="10" spans="1:8" ht="12.75">
      <c r="A10" s="5" t="s">
        <v>13</v>
      </c>
      <c r="B10" s="17">
        <f>1/999</f>
        <v>0.001001001001001001</v>
      </c>
      <c r="C10" s="13">
        <v>0.002</v>
      </c>
      <c r="D10" s="10">
        <f>(C10^F$4)*((1-C10)^(F$3-F$4))</f>
        <v>7.888669764474629E-09</v>
      </c>
      <c r="E10" s="10">
        <f>B10*D10</f>
        <v>7.896566330805434E-12</v>
      </c>
      <c r="F10" s="4">
        <f t="shared" si="0"/>
        <v>1.0413044088991958E-08</v>
      </c>
      <c r="G10">
        <f t="shared" si="1"/>
        <v>0.9999999061625714</v>
      </c>
      <c r="H10" t="b">
        <f t="shared" si="2"/>
        <v>0</v>
      </c>
    </row>
    <row r="11" spans="1:8" ht="12.75">
      <c r="A11" s="5" t="s">
        <v>14</v>
      </c>
      <c r="B11" s="17">
        <f aca="true" t="shared" si="3" ref="B11:B74">1/999</f>
        <v>0.001001001001001001</v>
      </c>
      <c r="C11" s="13">
        <v>0.003</v>
      </c>
      <c r="D11" s="10">
        <f>(C11^F$4)*((1-C11)^(F$3-F$4))</f>
        <v>2.643807756140736E-08</v>
      </c>
      <c r="E11" s="10">
        <f>B11*D11</f>
        <v>2.646454210351087E-11</v>
      </c>
      <c r="F11" s="4">
        <f t="shared" si="0"/>
        <v>3.489826238067381E-08</v>
      </c>
      <c r="G11">
        <f t="shared" si="1"/>
        <v>0.9999995465953517</v>
      </c>
      <c r="H11" t="b">
        <f t="shared" si="2"/>
        <v>0</v>
      </c>
    </row>
    <row r="12" spans="1:8" ht="12.75">
      <c r="A12" s="5" t="s">
        <v>15</v>
      </c>
      <c r="B12" s="17">
        <f t="shared" si="3"/>
        <v>0.001001001001001001</v>
      </c>
      <c r="C12" s="13">
        <v>0.004</v>
      </c>
      <c r="D12" s="10">
        <f aca="true" t="shared" si="4" ref="D12:D26">(C12^F$4)*((1-C12)^(F$3-F$4))</f>
        <v>6.222936121206558E-08</v>
      </c>
      <c r="E12" s="10">
        <f aca="true" t="shared" si="5" ref="E12:E26">B12*D12</f>
        <v>6.229165286493051E-11</v>
      </c>
      <c r="F12" s="4">
        <f t="shared" si="0"/>
        <v>8.214275679902293E-08</v>
      </c>
      <c r="G12">
        <f t="shared" si="1"/>
        <v>0.9999989266435554</v>
      </c>
      <c r="H12" t="b">
        <f t="shared" si="2"/>
        <v>0</v>
      </c>
    </row>
    <row r="13" spans="1:8" ht="12.75">
      <c r="A13" s="5" t="s">
        <v>16</v>
      </c>
      <c r="B13" s="17">
        <f t="shared" si="3"/>
        <v>0.001001001001001001</v>
      </c>
      <c r="C13" s="13">
        <v>0.005</v>
      </c>
      <c r="D13" s="10">
        <f t="shared" si="4"/>
        <v>1.2069008085118556E-07</v>
      </c>
      <c r="E13" s="10">
        <f t="shared" si="5"/>
        <v>1.208108917429285E-10</v>
      </c>
      <c r="F13" s="4">
        <f t="shared" si="0"/>
        <v>1.593109067218124E-07</v>
      </c>
      <c r="G13">
        <f t="shared" si="1"/>
        <v>0.9999976935242093</v>
      </c>
      <c r="H13" t="b">
        <f t="shared" si="2"/>
        <v>0</v>
      </c>
    </row>
    <row r="14" spans="1:8" ht="12.75">
      <c r="A14" s="5" t="s">
        <v>17</v>
      </c>
      <c r="B14" s="17">
        <f t="shared" si="3"/>
        <v>0.001001001001001001</v>
      </c>
      <c r="C14" s="13">
        <v>0.006</v>
      </c>
      <c r="D14" s="10">
        <f t="shared" si="4"/>
        <v>2.0708967280255857E-07</v>
      </c>
      <c r="E14" s="10">
        <f t="shared" si="5"/>
        <v>2.0729696977233089E-10</v>
      </c>
      <c r="F14" s="4">
        <f t="shared" si="0"/>
        <v>2.7335836809637013E-07</v>
      </c>
      <c r="G14">
        <f t="shared" si="1"/>
        <v>0.9999954044656973</v>
      </c>
      <c r="H14" t="b">
        <f t="shared" si="2"/>
        <v>0</v>
      </c>
    </row>
    <row r="15" spans="1:8" ht="12.75">
      <c r="A15" s="5" t="s">
        <v>18</v>
      </c>
      <c r="B15" s="17">
        <f t="shared" si="3"/>
        <v>0.001001001001001001</v>
      </c>
      <c r="C15" s="13">
        <v>0.007</v>
      </c>
      <c r="D15" s="10">
        <f t="shared" si="4"/>
        <v>3.265418579882264E-07</v>
      </c>
      <c r="E15" s="10">
        <f t="shared" si="5"/>
        <v>3.2686872671494133E-10</v>
      </c>
      <c r="F15" s="4">
        <f t="shared" si="0"/>
        <v>4.310352525397171E-07</v>
      </c>
      <c r="G15">
        <f t="shared" si="1"/>
        <v>0.9999918835057402</v>
      </c>
      <c r="H15" t="b">
        <f t="shared" si="2"/>
        <v>0</v>
      </c>
    </row>
    <row r="16" spans="1:8" ht="12.75">
      <c r="A16" s="5" t="s">
        <v>19</v>
      </c>
      <c r="B16" s="17">
        <f t="shared" si="3"/>
        <v>0.001001001001001001</v>
      </c>
      <c r="C16" s="13">
        <v>0.008</v>
      </c>
      <c r="D16" s="10">
        <f t="shared" si="4"/>
        <v>4.840070260089368E-07</v>
      </c>
      <c r="E16" s="10">
        <f t="shared" si="5"/>
        <v>4.844915175264633E-10</v>
      </c>
      <c r="F16" s="4">
        <f t="shared" si="0"/>
        <v>6.388892743247683E-07</v>
      </c>
      <c r="G16">
        <f t="shared" si="1"/>
        <v>0.9999869661045642</v>
      </c>
      <c r="H16" t="b">
        <f t="shared" si="2"/>
        <v>0</v>
      </c>
    </row>
    <row r="17" spans="1:8" ht="12.75">
      <c r="A17" s="5" t="s">
        <v>20</v>
      </c>
      <c r="B17" s="17">
        <f t="shared" si="3"/>
        <v>0.001001001001001001</v>
      </c>
      <c r="C17" s="13">
        <v>0.009</v>
      </c>
      <c r="D17" s="10">
        <f t="shared" si="4"/>
        <v>6.842945950676421E-07</v>
      </c>
      <c r="E17" s="10">
        <f t="shared" si="5"/>
        <v>6.849795746422843E-10</v>
      </c>
      <c r="F17" s="4">
        <f t="shared" si="0"/>
        <v>9.032688654793508E-07</v>
      </c>
      <c r="G17">
        <f t="shared" si="1"/>
        <v>0.9999815661758297</v>
      </c>
      <c r="H17" t="b">
        <f t="shared" si="2"/>
        <v>0</v>
      </c>
    </row>
    <row r="18" spans="1:8" ht="12.75">
      <c r="A18" s="5" t="s">
        <v>21</v>
      </c>
      <c r="B18" s="17">
        <f t="shared" si="3"/>
        <v>0.001001001001001001</v>
      </c>
      <c r="C18" s="13">
        <v>0.01</v>
      </c>
      <c r="D18" s="10">
        <f t="shared" si="4"/>
        <v>9.320653479069901E-07</v>
      </c>
      <c r="E18" s="10">
        <f t="shared" si="5"/>
        <v>9.329983462532433E-10</v>
      </c>
      <c r="F18" s="4">
        <f t="shared" si="0"/>
        <v>1.2303262592236923E-06</v>
      </c>
      <c r="G18">
        <f t="shared" si="1"/>
        <v>0.9999731967139128</v>
      </c>
      <c r="H18" t="b">
        <f t="shared" si="2"/>
        <v>0</v>
      </c>
    </row>
    <row r="19" spans="1:8" ht="12.75">
      <c r="A19" s="5" t="s">
        <v>22</v>
      </c>
      <c r="B19" s="17">
        <f t="shared" si="3"/>
        <v>0.001001001001001001</v>
      </c>
      <c r="C19" s="13">
        <v>0.011</v>
      </c>
      <c r="D19" s="10">
        <f t="shared" si="4"/>
        <v>1.231833743930928E-06</v>
      </c>
      <c r="E19" s="10">
        <f t="shared" si="5"/>
        <v>1.2330668107416698E-09</v>
      </c>
      <c r="F19" s="4">
        <f t="shared" si="0"/>
        <v>1.6260205419709376E-06</v>
      </c>
      <c r="G19">
        <f t="shared" si="1"/>
        <v>0.9999618301315355</v>
      </c>
      <c r="H19" t="b">
        <f t="shared" si="2"/>
        <v>0</v>
      </c>
    </row>
    <row r="20" spans="1:8" ht="12.75">
      <c r="A20" s="5" t="s">
        <v>23</v>
      </c>
      <c r="B20" s="17">
        <f t="shared" si="3"/>
        <v>0.001001001001001001</v>
      </c>
      <c r="C20" s="13">
        <v>0.012</v>
      </c>
      <c r="D20" s="10">
        <f t="shared" si="4"/>
        <v>1.587970207679721E-06</v>
      </c>
      <c r="E20" s="10">
        <f t="shared" si="5"/>
        <v>1.589559767447168E-09</v>
      </c>
      <c r="F20" s="4">
        <f t="shared" si="0"/>
        <v>2.0961206741141724E-06</v>
      </c>
      <c r="G20">
        <f t="shared" si="1"/>
        <v>0.9999508787218455</v>
      </c>
      <c r="H20" t="b">
        <f t="shared" si="2"/>
        <v>0</v>
      </c>
    </row>
    <row r="21" spans="1:8" ht="12.75">
      <c r="A21" s="5" t="s">
        <v>24</v>
      </c>
      <c r="B21" s="17">
        <f t="shared" si="3"/>
        <v>0.001001001001001001</v>
      </c>
      <c r="C21" s="13">
        <v>0.013</v>
      </c>
      <c r="D21" s="10">
        <f t="shared" si="4"/>
        <v>2.004703393826843E-06</v>
      </c>
      <c r="E21" s="10">
        <f t="shared" si="5"/>
        <v>2.006710103930774E-09</v>
      </c>
      <c r="F21" s="4">
        <f t="shared" si="0"/>
        <v>2.6462084798223226E-06</v>
      </c>
      <c r="G21">
        <f t="shared" si="1"/>
        <v>0.999934835951531</v>
      </c>
      <c r="H21" t="b">
        <f t="shared" si="2"/>
        <v>0</v>
      </c>
    </row>
    <row r="22" spans="1:8" ht="12.75">
      <c r="A22" s="5" t="s">
        <v>25</v>
      </c>
      <c r="B22" s="17">
        <f t="shared" si="3"/>
        <v>0.001001001001001001</v>
      </c>
      <c r="C22" s="13">
        <v>0.014</v>
      </c>
      <c r="D22" s="10">
        <f t="shared" si="4"/>
        <v>2.4861224288654075E-06</v>
      </c>
      <c r="E22" s="10">
        <f t="shared" si="5"/>
        <v>2.488611039905313E-09</v>
      </c>
      <c r="F22" s="4">
        <f t="shared" si="0"/>
        <v>3.281681606066237E-06</v>
      </c>
      <c r="G22">
        <f t="shared" si="1"/>
        <v>0.9999113181647425</v>
      </c>
      <c r="H22" t="b">
        <f t="shared" si="2"/>
        <v>0</v>
      </c>
    </row>
    <row r="23" spans="1:8" ht="12.75">
      <c r="A23" s="5" t="s">
        <v>26</v>
      </c>
      <c r="B23" s="17">
        <f t="shared" si="3"/>
        <v>0.001001001001001001</v>
      </c>
      <c r="C23" s="13">
        <v>0.015</v>
      </c>
      <c r="D23" s="10">
        <f t="shared" si="4"/>
        <v>3.0361791296509485E-06</v>
      </c>
      <c r="E23" s="10">
        <f t="shared" si="5"/>
        <v>3.039218347998947E-09</v>
      </c>
      <c r="F23" s="4">
        <f t="shared" si="0"/>
        <v>4.007756451095163E-06</v>
      </c>
      <c r="G23">
        <f t="shared" si="1"/>
        <v>0.9998853248006173</v>
      </c>
      <c r="H23" t="b">
        <f t="shared" si="2"/>
        <v>0</v>
      </c>
    </row>
    <row r="24" spans="1:8" ht="12.75">
      <c r="A24" s="5" t="s">
        <v>27</v>
      </c>
      <c r="B24" s="17">
        <f t="shared" si="3"/>
        <v>0.001001001001001001</v>
      </c>
      <c r="C24" s="13">
        <v>0.016</v>
      </c>
      <c r="D24" s="10">
        <f t="shared" si="4"/>
        <v>3.6586901989665836E-06</v>
      </c>
      <c r="E24" s="10">
        <f t="shared" si="5"/>
        <v>3.6623525515181017E-09</v>
      </c>
      <c r="F24" s="4">
        <f t="shared" si="0"/>
        <v>4.829471062582762E-06</v>
      </c>
      <c r="G24">
        <f t="shared" si="1"/>
        <v>0.9998630231958876</v>
      </c>
      <c r="H24" t="b">
        <f t="shared" si="2"/>
        <v>0</v>
      </c>
    </row>
    <row r="25" spans="1:8" ht="12.75">
      <c r="A25" s="5" t="s">
        <v>28</v>
      </c>
      <c r="B25" s="17">
        <f t="shared" si="3"/>
        <v>0.001001001001001001</v>
      </c>
      <c r="C25" s="13">
        <v>0.017</v>
      </c>
      <c r="D25" s="10">
        <f t="shared" si="4"/>
        <v>4.357339398275748E-06</v>
      </c>
      <c r="E25" s="10">
        <f t="shared" si="5"/>
        <v>4.361701099375123E-09</v>
      </c>
      <c r="F25" s="4">
        <f t="shared" si="0"/>
        <v>5.751688005660714E-06</v>
      </c>
      <c r="G25">
        <f t="shared" si="1"/>
        <v>0.999825918306853</v>
      </c>
      <c r="H25" t="b">
        <f t="shared" si="2"/>
        <v>0</v>
      </c>
    </row>
    <row r="26" spans="1:8" ht="12.75">
      <c r="A26" s="5" t="s">
        <v>29</v>
      </c>
      <c r="B26" s="17">
        <f t="shared" si="3"/>
        <v>0.001001001001001001</v>
      </c>
      <c r="C26" s="13">
        <v>0.018</v>
      </c>
      <c r="D26" s="10">
        <f t="shared" si="4"/>
        <v>5.135679697826891E-06</v>
      </c>
      <c r="E26" s="10">
        <f t="shared" si="5"/>
        <v>5.140820518345236E-09</v>
      </c>
      <c r="F26" s="4">
        <f t="shared" si="0"/>
        <v>6.77909720105692E-06</v>
      </c>
      <c r="G26">
        <f t="shared" si="1"/>
        <v>0.9997877583542042</v>
      </c>
      <c r="H26" t="b">
        <f t="shared" si="2"/>
        <v>0</v>
      </c>
    </row>
    <row r="27" spans="1:8" ht="12.75">
      <c r="A27" s="5" t="s">
        <v>30</v>
      </c>
      <c r="B27" s="17">
        <f t="shared" si="3"/>
        <v>0.001001001001001001</v>
      </c>
      <c r="C27" s="13">
        <v>0.019</v>
      </c>
      <c r="D27" s="10">
        <f aca="true" t="shared" si="6" ref="D27:D90">(C27^F$4)*((1-C27)^(F$3-F$4))</f>
        <v>5.9971354042737245E-06</v>
      </c>
      <c r="E27" s="10">
        <f aca="true" t="shared" si="7" ref="E27:E90">B27*D27</f>
        <v>6.003138542816541E-09</v>
      </c>
      <c r="F27" s="4">
        <f t="shared" si="0"/>
        <v>7.91621873355423E-06</v>
      </c>
      <c r="G27">
        <f t="shared" si="1"/>
        <v>0.9997508145814974</v>
      </c>
      <c r="H27" t="b">
        <f t="shared" si="2"/>
        <v>0</v>
      </c>
    </row>
    <row r="28" spans="1:8" ht="12.75">
      <c r="A28" s="5" t="s">
        <v>31</v>
      </c>
      <c r="B28" s="17">
        <f t="shared" si="3"/>
        <v>0.001001001001001001</v>
      </c>
      <c r="C28" s="13">
        <v>0.02</v>
      </c>
      <c r="D28" s="10">
        <f t="shared" si="6"/>
        <v>6.945004265973759E-06</v>
      </c>
      <c r="E28" s="10">
        <f t="shared" si="7"/>
        <v>6.951956222195955E-09</v>
      </c>
      <c r="F28" s="4">
        <f t="shared" si="0"/>
        <v>9.167405630984512E-06</v>
      </c>
      <c r="G28">
        <f t="shared" si="1"/>
        <v>0.9997088155225832</v>
      </c>
      <c r="H28" t="b">
        <f t="shared" si="2"/>
        <v>0</v>
      </c>
    </row>
    <row r="29" spans="1:8" ht="12.75">
      <c r="A29" s="5" t="s">
        <v>32</v>
      </c>
      <c r="B29" s="17">
        <f t="shared" si="3"/>
        <v>0.001001001001001001</v>
      </c>
      <c r="C29" s="13">
        <v>0.021</v>
      </c>
      <c r="D29" s="10">
        <f t="shared" si="6"/>
        <v>7.982459556127169E-06</v>
      </c>
      <c r="E29" s="10">
        <f t="shared" si="7"/>
        <v>7.990450006133303E-09</v>
      </c>
      <c r="F29" s="4">
        <f t="shared" si="0"/>
        <v>1.053684661397195E-05</v>
      </c>
      <c r="G29">
        <f t="shared" si="1"/>
        <v>0.999640130648807</v>
      </c>
      <c r="H29" t="b">
        <f t="shared" si="2"/>
        <v>0</v>
      </c>
    </row>
    <row r="30" spans="1:8" ht="12.75">
      <c r="A30" s="5" t="s">
        <v>33</v>
      </c>
      <c r="B30" s="17">
        <f t="shared" si="3"/>
        <v>0.001001001001001001</v>
      </c>
      <c r="C30" s="13">
        <v>0.022</v>
      </c>
      <c r="D30" s="10">
        <f t="shared" si="6"/>
        <v>9.11255213391706E-06</v>
      </c>
      <c r="E30" s="10">
        <f t="shared" si="7"/>
        <v>9.121673807724784E-09</v>
      </c>
      <c r="F30" s="4">
        <f t="shared" si="0"/>
        <v>1.2028568816638194E-05</v>
      </c>
      <c r="G30">
        <f t="shared" si="1"/>
        <v>0.9995832353086357</v>
      </c>
      <c r="H30" t="b">
        <f t="shared" si="2"/>
        <v>0</v>
      </c>
    </row>
    <row r="31" spans="1:8" ht="12.75">
      <c r="A31" s="5" t="s">
        <v>34</v>
      </c>
      <c r="B31" s="17">
        <f t="shared" si="3"/>
        <v>0.001001001001001001</v>
      </c>
      <c r="C31" s="13">
        <v>0.023</v>
      </c>
      <c r="D31" s="10">
        <f t="shared" si="6"/>
        <v>1.0338212483811594E-05</v>
      </c>
      <c r="E31" s="10">
        <f t="shared" si="7"/>
        <v>1.034856104485645E-08</v>
      </c>
      <c r="F31" s="4">
        <f t="shared" si="0"/>
        <v>1.3646440478481183E-05</v>
      </c>
      <c r="G31">
        <f t="shared" si="1"/>
        <v>0.999519199527737</v>
      </c>
      <c r="H31" t="b">
        <f t="shared" si="2"/>
        <v>0</v>
      </c>
    </row>
    <row r="32" spans="1:8" ht="12.75">
      <c r="A32" s="5" t="s">
        <v>35</v>
      </c>
      <c r="B32" s="17">
        <f t="shared" si="3"/>
        <v>0.001001001001001001</v>
      </c>
      <c r="C32" s="13">
        <v>0.024</v>
      </c>
      <c r="D32" s="10">
        <f t="shared" si="6"/>
        <v>1.166225273318749E-05</v>
      </c>
      <c r="E32" s="10">
        <f t="shared" si="7"/>
        <v>1.1673926659847337E-08</v>
      </c>
      <c r="F32" s="4">
        <f t="shared" si="0"/>
        <v>1.5394173607638138E-05</v>
      </c>
      <c r="G32">
        <f t="shared" si="1"/>
        <v>0.9994472786050538</v>
      </c>
      <c r="H32" t="b">
        <f t="shared" si="2"/>
        <v>0</v>
      </c>
    </row>
    <row r="33" spans="1:8" ht="12.75">
      <c r="A33" s="5" t="s">
        <v>36</v>
      </c>
      <c r="B33" s="17">
        <f t="shared" si="3"/>
        <v>0.001001001001001001</v>
      </c>
      <c r="C33" s="13">
        <v>0.025</v>
      </c>
      <c r="D33" s="10">
        <f t="shared" si="6"/>
        <v>1.3087368648433684E-05</v>
      </c>
      <c r="E33" s="10">
        <f t="shared" si="7"/>
        <v>1.3100469117551236E-08</v>
      </c>
      <c r="F33" s="4">
        <f t="shared" si="0"/>
        <v>1.727532661574242E-05</v>
      </c>
      <c r="G33">
        <f t="shared" si="1"/>
        <v>0.9993666923576272</v>
      </c>
      <c r="H33" t="b">
        <f t="shared" si="2"/>
        <v>0</v>
      </c>
    </row>
    <row r="34" spans="1:8" ht="12.75">
      <c r="A34" s="5" t="s">
        <v>37</v>
      </c>
      <c r="B34" s="17">
        <f t="shared" si="3"/>
        <v>0.001001001001001001</v>
      </c>
      <c r="C34" s="13">
        <v>0.026</v>
      </c>
      <c r="D34" s="10">
        <f t="shared" si="6"/>
        <v>1.4616141609693161E-05</v>
      </c>
      <c r="E34" s="10">
        <f t="shared" si="7"/>
        <v>1.4630772382075237E-08</v>
      </c>
      <c r="F34" s="4">
        <f t="shared" si="0"/>
        <v>1.929330692458273E-05</v>
      </c>
      <c r="G34">
        <f t="shared" si="1"/>
        <v>0.9992766582157506</v>
      </c>
      <c r="H34" t="b">
        <f t="shared" si="2"/>
        <v>0</v>
      </c>
    </row>
    <row r="35" spans="1:8" ht="12.75">
      <c r="A35" s="5" t="s">
        <v>38</v>
      </c>
      <c r="B35" s="17">
        <f t="shared" si="3"/>
        <v>0.001001001001001001</v>
      </c>
      <c r="C35" s="13">
        <v>0.027</v>
      </c>
      <c r="D35" s="10">
        <f t="shared" si="6"/>
        <v>1.6251040564400123E-05</v>
      </c>
      <c r="E35" s="10">
        <f t="shared" si="7"/>
        <v>1.6267307872272396E-08</v>
      </c>
      <c r="F35" s="4">
        <f t="shared" si="0"/>
        <v>2.145137354477218E-05</v>
      </c>
      <c r="G35">
        <f t="shared" si="1"/>
        <v>0.9991763461892217</v>
      </c>
      <c r="H35" t="b">
        <f t="shared" si="2"/>
        <v>0</v>
      </c>
    </row>
    <row r="36" spans="1:8" ht="12.75">
      <c r="A36" s="5" t="s">
        <v>39</v>
      </c>
      <c r="B36" s="17">
        <f t="shared" si="3"/>
        <v>0.001001001001001001</v>
      </c>
      <c r="C36" s="13">
        <v>0.028</v>
      </c>
      <c r="D36" s="10">
        <f t="shared" si="6"/>
        <v>1.7994423959768948E-05</v>
      </c>
      <c r="E36" s="10">
        <f t="shared" si="7"/>
        <v>1.8012436396165114E-08</v>
      </c>
      <c r="F36" s="4">
        <f t="shared" si="0"/>
        <v>2.3752639626633714E-05</v>
      </c>
      <c r="G36">
        <f t="shared" si="1"/>
        <v>0.9990411247187874</v>
      </c>
      <c r="H36" t="b">
        <f t="shared" si="2"/>
        <v>0</v>
      </c>
    </row>
    <row r="37" spans="1:8" ht="12.75">
      <c r="A37" s="5" t="s">
        <v>40</v>
      </c>
      <c r="B37" s="17">
        <f t="shared" si="3"/>
        <v>0.001001001001001001</v>
      </c>
      <c r="C37" s="13">
        <v>0.029</v>
      </c>
      <c r="D37" s="10">
        <f t="shared" si="6"/>
        <v>1.9848541654390455E-05</v>
      </c>
      <c r="E37" s="10">
        <f t="shared" si="7"/>
        <v>1.986841006445491E-08</v>
      </c>
      <c r="F37" s="4">
        <f t="shared" si="0"/>
        <v>2.620007498350718E-05</v>
      </c>
      <c r="G37">
        <f t="shared" si="1"/>
        <v>0.9989151223087777</v>
      </c>
      <c r="H37" t="b">
        <f t="shared" si="2"/>
        <v>0</v>
      </c>
    </row>
    <row r="38" spans="1:8" ht="12.75">
      <c r="A38" s="5" t="s">
        <v>41</v>
      </c>
      <c r="B38" s="17">
        <f t="shared" si="3"/>
        <v>0.001001001001001001</v>
      </c>
      <c r="C38" s="13">
        <v>0.03</v>
      </c>
      <c r="D38" s="10">
        <f t="shared" si="6"/>
        <v>2.1815536809090506E-05</v>
      </c>
      <c r="E38" s="10">
        <f t="shared" si="7"/>
        <v>2.183737418327378E-08</v>
      </c>
      <c r="F38" s="4">
        <f t="shared" si="0"/>
        <v>2.879650858768268E-05</v>
      </c>
      <c r="G38">
        <f t="shared" si="1"/>
        <v>0.9987759035306013</v>
      </c>
      <c r="H38" t="b">
        <f t="shared" si="2"/>
        <v>0</v>
      </c>
    </row>
    <row r="39" spans="1:8" ht="12.75">
      <c r="A39" s="5" t="s">
        <v>42</v>
      </c>
      <c r="B39" s="17">
        <f t="shared" si="3"/>
        <v>0.001001001001001001</v>
      </c>
      <c r="C39" s="13">
        <v>0.031</v>
      </c>
      <c r="D39" s="10">
        <f t="shared" si="6"/>
        <v>2.3897447757204816E-05</v>
      </c>
      <c r="E39" s="10">
        <f t="shared" si="7"/>
        <v>2.3921369126331147E-08</v>
      </c>
      <c r="F39" s="4">
        <f t="shared" si="0"/>
        <v>3.154463103916334E-05</v>
      </c>
      <c r="G39">
        <f t="shared" si="1"/>
        <v>0.998654042093007</v>
      </c>
      <c r="H39" t="b">
        <f t="shared" si="2"/>
        <v>0</v>
      </c>
    </row>
    <row r="40" spans="1:8" ht="12.75">
      <c r="A40" s="5" t="s">
        <v>43</v>
      </c>
      <c r="B40" s="17">
        <f t="shared" si="3"/>
        <v>0.001001001001001001</v>
      </c>
      <c r="C40" s="13">
        <v>0.032</v>
      </c>
      <c r="D40" s="10">
        <f t="shared" si="6"/>
        <v>2.60962098544234E-05</v>
      </c>
      <c r="E40" s="10">
        <f t="shared" si="7"/>
        <v>2.6122332186610008E-08</v>
      </c>
      <c r="F40" s="4">
        <f t="shared" si="0"/>
        <v>3.4446997007459944E-05</v>
      </c>
      <c r="G40">
        <f t="shared" si="1"/>
        <v>0.9984884258378308</v>
      </c>
      <c r="H40" t="b">
        <f t="shared" si="2"/>
        <v>0</v>
      </c>
    </row>
    <row r="41" spans="1:8" ht="12.75">
      <c r="A41" s="5" t="s">
        <v>44</v>
      </c>
      <c r="B41" s="17">
        <f t="shared" si="3"/>
        <v>0.001001001001001001</v>
      </c>
      <c r="C41" s="13">
        <v>0.033</v>
      </c>
      <c r="D41" s="10">
        <f t="shared" si="6"/>
        <v>2.8413657308357023E-05</v>
      </c>
      <c r="E41" s="10">
        <f t="shared" si="7"/>
        <v>2.8442099407764787E-08</v>
      </c>
      <c r="F41" s="4">
        <f t="shared" si="0"/>
        <v>3.7506027646618674E-05</v>
      </c>
      <c r="G41">
        <f t="shared" si="1"/>
        <v>0.9983065692414704</v>
      </c>
      <c r="H41" t="b">
        <f t="shared" si="2"/>
        <v>0</v>
      </c>
    </row>
    <row r="42" spans="1:8" ht="12.75">
      <c r="A42" s="5" t="s">
        <v>45</v>
      </c>
      <c r="B42" s="17">
        <f t="shared" si="3"/>
        <v>0.001001001001001001</v>
      </c>
      <c r="C42" s="13">
        <v>0.034</v>
      </c>
      <c r="D42" s="10">
        <f t="shared" si="6"/>
        <v>3.085152498797762E-05</v>
      </c>
      <c r="E42" s="10">
        <f t="shared" si="7"/>
        <v>3.088240739537299E-08</v>
      </c>
      <c r="F42" s="4">
        <f t="shared" si="0"/>
        <v>4.072401298368245E-05</v>
      </c>
      <c r="G42">
        <f t="shared" si="1"/>
        <v>0.9981483132173905</v>
      </c>
      <c r="H42" t="b">
        <f t="shared" si="2"/>
        <v>0</v>
      </c>
    </row>
    <row r="43" spans="1:8" ht="12.75">
      <c r="A43" s="5" t="s">
        <v>46</v>
      </c>
      <c r="B43" s="17">
        <f t="shared" si="3"/>
        <v>0.001001001001001001</v>
      </c>
      <c r="C43" s="13">
        <v>0.035</v>
      </c>
      <c r="D43" s="10">
        <f t="shared" si="6"/>
        <v>3.341145021308335E-05</v>
      </c>
      <c r="E43" s="10">
        <f t="shared" si="7"/>
        <v>3.344489510819154E-08</v>
      </c>
      <c r="F43" s="4">
        <f t="shared" si="0"/>
        <v>4.410311428078485E-05</v>
      </c>
      <c r="G43">
        <f t="shared" si="1"/>
        <v>0.9979783779304086</v>
      </c>
      <c r="H43" t="b">
        <f t="shared" si="2"/>
        <v>0</v>
      </c>
    </row>
    <row r="44" spans="1:8" ht="12.75">
      <c r="A44" s="5" t="s">
        <v>47</v>
      </c>
      <c r="B44" s="17">
        <f t="shared" si="3"/>
        <v>0.001001001001001001</v>
      </c>
      <c r="C44" s="13">
        <v>0.036</v>
      </c>
      <c r="D44" s="10">
        <f t="shared" si="6"/>
        <v>3.609497452393882E-05</v>
      </c>
      <c r="E44" s="10">
        <f t="shared" si="7"/>
        <v>3.6131105629568387E-08</v>
      </c>
      <c r="F44" s="4">
        <f t="shared" si="0"/>
        <v>4.76453663710751E-05</v>
      </c>
      <c r="G44">
        <f t="shared" si="1"/>
        <v>0.9977962853232049</v>
      </c>
      <c r="H44" t="b">
        <f t="shared" si="2"/>
        <v>0</v>
      </c>
    </row>
    <row r="45" spans="1:8" ht="12.75">
      <c r="A45" s="5" t="s">
        <v>48</v>
      </c>
      <c r="B45" s="17">
        <f t="shared" si="3"/>
        <v>0.001001001001001001</v>
      </c>
      <c r="C45" s="13">
        <v>0.037</v>
      </c>
      <c r="D45" s="10">
        <f t="shared" si="6"/>
        <v>3.8903545431239694E-05</v>
      </c>
      <c r="E45" s="10">
        <f t="shared" si="7"/>
        <v>3.8942487919158854E-08</v>
      </c>
      <c r="F45" s="4">
        <f t="shared" si="0"/>
        <v>5.1352679968671476E-05</v>
      </c>
      <c r="G45">
        <f t="shared" si="1"/>
        <v>0.9975497128107919</v>
      </c>
      <c r="H45" t="b">
        <f t="shared" si="2"/>
        <v>0</v>
      </c>
    </row>
    <row r="46" spans="1:8" ht="12.75">
      <c r="A46" s="5" t="s">
        <v>49</v>
      </c>
      <c r="B46" s="17">
        <f t="shared" si="3"/>
        <v>0.001001001001001001</v>
      </c>
      <c r="C46" s="13">
        <v>0.038</v>
      </c>
      <c r="D46" s="10">
        <f t="shared" si="6"/>
        <v>4.18385181465503E-05</v>
      </c>
      <c r="E46" s="10">
        <f t="shared" si="7"/>
        <v>4.188039854509539E-08</v>
      </c>
      <c r="F46" s="4">
        <f t="shared" si="0"/>
        <v>5.522684395283885E-05</v>
      </c>
      <c r="G46">
        <f t="shared" si="1"/>
        <v>0.9972819129843272</v>
      </c>
      <c r="H46" t="b">
        <f t="shared" si="2"/>
        <v>0</v>
      </c>
    </row>
    <row r="47" spans="1:8" ht="12.75">
      <c r="A47" s="5" t="s">
        <v>50</v>
      </c>
      <c r="B47" s="17">
        <f t="shared" si="3"/>
        <v>0.001001001001001001</v>
      </c>
      <c r="C47" s="13">
        <v>0.039</v>
      </c>
      <c r="D47" s="10">
        <f t="shared" si="6"/>
        <v>4.49011572933624E-05</v>
      </c>
      <c r="E47" s="10">
        <f t="shared" si="7"/>
        <v>4.494610339675916E-08</v>
      </c>
      <c r="F47" s="4">
        <f t="shared" si="0"/>
        <v>5.9269527626586354E-05</v>
      </c>
      <c r="G47">
        <f t="shared" si="1"/>
        <v>0.9970506588672453</v>
      </c>
      <c r="H47" t="b">
        <f t="shared" si="2"/>
        <v>0</v>
      </c>
    </row>
    <row r="48" spans="1:8" ht="12.75">
      <c r="A48" s="5" t="s">
        <v>51</v>
      </c>
      <c r="B48" s="17">
        <f t="shared" si="3"/>
        <v>0.001001001001001001</v>
      </c>
      <c r="C48" s="13">
        <v>0.04</v>
      </c>
      <c r="D48" s="10">
        <f t="shared" si="6"/>
        <v>4.809263859892224E-05</v>
      </c>
      <c r="E48" s="10">
        <f t="shared" si="7"/>
        <v>4.8140779378300544E-08</v>
      </c>
      <c r="F48" s="4">
        <f t="shared" si="0"/>
        <v>6.348228294987901E-05</v>
      </c>
      <c r="G48">
        <f t="shared" si="1"/>
        <v>0.9968672900420354</v>
      </c>
      <c r="H48" t="b">
        <f t="shared" si="2"/>
        <v>0</v>
      </c>
    </row>
    <row r="49" spans="1:8" ht="12.75">
      <c r="A49" s="5" t="s">
        <v>52</v>
      </c>
      <c r="B49" s="17">
        <f t="shared" si="3"/>
        <v>0.001001001001001001</v>
      </c>
      <c r="C49" s="13">
        <v>0.041</v>
      </c>
      <c r="D49" s="10">
        <f t="shared" si="6"/>
        <v>5.141405056697191E-05</v>
      </c>
      <c r="E49" s="10">
        <f t="shared" si="7"/>
        <v>5.146551608305496E-08</v>
      </c>
      <c r="F49" s="4">
        <f t="shared" si="0"/>
        <v>6.786654674765632E-05</v>
      </c>
      <c r="G49">
        <f t="shared" si="1"/>
        <v>0.9965406062625354</v>
      </c>
      <c r="H49" t="b">
        <f t="shared" si="2"/>
        <v>0</v>
      </c>
    </row>
    <row r="50" spans="1:8" ht="12.75">
      <c r="A50" s="5" t="s">
        <v>53</v>
      </c>
      <c r="B50" s="17">
        <f t="shared" si="3"/>
        <v>0.001001001001001001</v>
      </c>
      <c r="C50" s="13">
        <v>0.042</v>
      </c>
      <c r="D50" s="10">
        <f t="shared" si="6"/>
        <v>5.486639613155124E-05</v>
      </c>
      <c r="E50" s="10">
        <f t="shared" si="7"/>
        <v>5.492131744900024E-08</v>
      </c>
      <c r="F50" s="4">
        <f t="shared" si="0"/>
        <v>7.242364289285091E-05</v>
      </c>
      <c r="G50">
        <f t="shared" si="1"/>
        <v>0.9961880791013913</v>
      </c>
      <c r="H50" t="b">
        <f t="shared" si="2"/>
        <v>0</v>
      </c>
    </row>
    <row r="51" spans="1:8" ht="12.75">
      <c r="A51" s="5" t="s">
        <v>54</v>
      </c>
      <c r="B51" s="17">
        <f t="shared" si="3"/>
        <v>0.001001001001001001</v>
      </c>
      <c r="C51" s="13">
        <v>0.043</v>
      </c>
      <c r="D51" s="10">
        <f t="shared" si="6"/>
        <v>5.845059429200469E-05</v>
      </c>
      <c r="E51" s="10">
        <f t="shared" si="7"/>
        <v>5.850910339540009E-08</v>
      </c>
      <c r="F51" s="4">
        <f t="shared" si="0"/>
        <v>7.715478446459742E-05</v>
      </c>
      <c r="G51">
        <f t="shared" si="1"/>
        <v>0.9958852935536201</v>
      </c>
      <c r="H51" t="b">
        <f t="shared" si="2"/>
        <v>0</v>
      </c>
    </row>
    <row r="52" spans="1:8" ht="12.75">
      <c r="A52" s="5" t="s">
        <v>55</v>
      </c>
      <c r="B52" s="17">
        <f t="shared" si="3"/>
        <v>0.001001001001001001</v>
      </c>
      <c r="C52" s="13">
        <v>0.044</v>
      </c>
      <c r="D52" s="10">
        <f t="shared" si="6"/>
        <v>6.21674817293376E-05</v>
      </c>
      <c r="E52" s="10">
        <f t="shared" si="7"/>
        <v>6.222971144077838E-08</v>
      </c>
      <c r="F52" s="4">
        <f t="shared" si="0"/>
        <v>8.206107588182289E-05</v>
      </c>
      <c r="G52">
        <f t="shared" si="1"/>
        <v>0.9955635513657458</v>
      </c>
      <c r="H52" t="b">
        <f t="shared" si="2"/>
        <v>0</v>
      </c>
    </row>
    <row r="53" spans="1:8" ht="12.75">
      <c r="A53" s="5" t="s">
        <v>56</v>
      </c>
      <c r="B53" s="17">
        <f t="shared" si="3"/>
        <v>0.001001001001001001</v>
      </c>
      <c r="C53" s="13">
        <v>0.045</v>
      </c>
      <c r="D53" s="10">
        <f t="shared" si="6"/>
        <v>6.601781440406503E-05</v>
      </c>
      <c r="E53" s="10">
        <f t="shared" si="7"/>
        <v>6.60838983023674E-08</v>
      </c>
      <c r="F53" s="4">
        <f t="shared" si="0"/>
        <v>8.71435150124072E-05</v>
      </c>
      <c r="G53">
        <f t="shared" si="1"/>
        <v>0.9952220070059644</v>
      </c>
      <c r="H53" t="b">
        <f t="shared" si="2"/>
        <v>0</v>
      </c>
    </row>
    <row r="54" spans="1:8" ht="12.75">
      <c r="A54" s="5" t="s">
        <v>57</v>
      </c>
      <c r="B54" s="17">
        <f t="shared" si="3"/>
        <v>0.001001001001001001</v>
      </c>
      <c r="C54" s="13">
        <v>0.046</v>
      </c>
      <c r="D54" s="10">
        <f t="shared" si="6"/>
        <v>7.000226913569605E-05</v>
      </c>
      <c r="E54" s="10">
        <f t="shared" si="7"/>
        <v>7.007234147717323E-08</v>
      </c>
      <c r="F54" s="4">
        <f t="shared" si="0"/>
        <v>9.240299525810229E-05</v>
      </c>
      <c r="G54">
        <f t="shared" si="1"/>
        <v>0.9948597933994552</v>
      </c>
      <c r="H54" t="b">
        <f t="shared" si="2"/>
        <v>0</v>
      </c>
    </row>
    <row r="55" spans="1:8" ht="12.75">
      <c r="A55" s="5" t="s">
        <v>58</v>
      </c>
      <c r="B55" s="17">
        <f t="shared" si="3"/>
        <v>0.001001001001001001</v>
      </c>
      <c r="C55" s="13">
        <v>0.047</v>
      </c>
      <c r="D55" s="10">
        <f t="shared" si="6"/>
        <v>7.412144516399547E-05</v>
      </c>
      <c r="E55" s="10">
        <f t="shared" si="7"/>
        <v>7.419564080480027E-08</v>
      </c>
      <c r="F55" s="4">
        <f t="shared" si="0"/>
        <v>9.78403076153977E-05</v>
      </c>
      <c r="G55">
        <f t="shared" si="1"/>
        <v>0.9945738622079571</v>
      </c>
      <c r="H55" t="b">
        <f t="shared" si="2"/>
        <v>0</v>
      </c>
    </row>
    <row r="56" spans="1:8" ht="12.75">
      <c r="A56" s="5" t="s">
        <v>59</v>
      </c>
      <c r="B56" s="17">
        <f t="shared" si="3"/>
        <v>0.001001001001001001</v>
      </c>
      <c r="C56" s="13">
        <v>0.048</v>
      </c>
      <c r="D56" s="10">
        <f t="shared" si="6"/>
        <v>7.837586569216363E-05</v>
      </c>
      <c r="E56" s="10">
        <f t="shared" si="7"/>
        <v>7.845432001217581E-08</v>
      </c>
      <c r="F56" s="4">
        <f t="shared" si="0"/>
        <v>0.0001034561427125179</v>
      </c>
      <c r="G56">
        <f t="shared" si="1"/>
        <v>0.9941732384253903</v>
      </c>
      <c r="H56" t="b">
        <f t="shared" si="2"/>
        <v>0</v>
      </c>
    </row>
    <row r="57" spans="1:8" ht="12.75">
      <c r="A57" s="5" t="s">
        <v>60</v>
      </c>
      <c r="B57" s="17">
        <f t="shared" si="3"/>
        <v>0.001001001001001001</v>
      </c>
      <c r="C57" s="13">
        <v>0.049</v>
      </c>
      <c r="D57" s="10">
        <f t="shared" si="6"/>
        <v>8.276597941207565E-05</v>
      </c>
      <c r="E57" s="10">
        <f t="shared" si="7"/>
        <v>8.284882824031597E-08</v>
      </c>
      <c r="F57" s="4">
        <f t="shared" si="0"/>
        <v>0.00010925109282273801</v>
      </c>
      <c r="G57">
        <f t="shared" si="1"/>
        <v>0.9936401427512409</v>
      </c>
      <c r="H57" t="b">
        <f t="shared" si="2"/>
        <v>0</v>
      </c>
    </row>
    <row r="58" spans="1:8" ht="12.75">
      <c r="A58" s="5" t="s">
        <v>61</v>
      </c>
      <c r="B58" s="17">
        <f t="shared" si="3"/>
        <v>0.001001001001001001</v>
      </c>
      <c r="C58" s="13">
        <v>0.05</v>
      </c>
      <c r="D58" s="10">
        <f t="shared" si="6"/>
        <v>8.729216201171877E-05</v>
      </c>
      <c r="E58" s="10">
        <f t="shared" si="7"/>
        <v>8.737954155327204E-08</v>
      </c>
      <c r="F58" s="4">
        <f t="shared" si="0"/>
        <v>0.0001152256538542012</v>
      </c>
      <c r="G58">
        <f t="shared" si="1"/>
        <v>0.9931861499729053</v>
      </c>
      <c r="H58" t="b">
        <f t="shared" si="2"/>
        <v>0</v>
      </c>
    </row>
    <row r="59" spans="1:8" ht="12.75">
      <c r="A59" s="5" t="s">
        <v>62</v>
      </c>
      <c r="B59" s="17">
        <f t="shared" si="3"/>
        <v>0.001001001001001001</v>
      </c>
      <c r="C59" s="13">
        <v>0.051</v>
      </c>
      <c r="D59" s="10">
        <f t="shared" si="6"/>
        <v>9.195471766496751E-05</v>
      </c>
      <c r="E59" s="10">
        <f t="shared" si="7"/>
        <v>9.204676442939692E-08</v>
      </c>
      <c r="F59" s="4">
        <f t="shared" si="0"/>
        <v>0.00012138022731642185</v>
      </c>
      <c r="G59">
        <f t="shared" si="1"/>
        <v>0.99294970321382</v>
      </c>
      <c r="H59" t="b">
        <f t="shared" si="2"/>
        <v>0</v>
      </c>
    </row>
    <row r="60" spans="1:8" ht="12.75">
      <c r="A60" s="5" t="s">
        <v>63</v>
      </c>
      <c r="B60" s="17">
        <f t="shared" si="3"/>
        <v>0.001001001001001001</v>
      </c>
      <c r="C60" s="13">
        <v>0.052</v>
      </c>
      <c r="D60" s="10">
        <f t="shared" si="6"/>
        <v>9.675388050383537E-05</v>
      </c>
      <c r="E60" s="10">
        <f t="shared" si="7"/>
        <v>9.685073123507044E-08</v>
      </c>
      <c r="F60" s="4">
        <f t="shared" si="0"/>
        <v>0.00012771512226365773</v>
      </c>
      <c r="G60">
        <f t="shared" si="1"/>
        <v>0.992457148063193</v>
      </c>
      <c r="H60" t="b">
        <f t="shared" si="2"/>
        <v>0</v>
      </c>
    </row>
    <row r="61" spans="1:8" ht="12.75">
      <c r="A61" s="5" t="s">
        <v>64</v>
      </c>
      <c r="B61" s="17">
        <f t="shared" si="3"/>
        <v>0.001001001001001001</v>
      </c>
      <c r="C61" s="13">
        <v>0.053</v>
      </c>
      <c r="D61" s="10">
        <f t="shared" si="6"/>
        <v>0.00010168981607333828</v>
      </c>
      <c r="E61" s="10">
        <f t="shared" si="7"/>
        <v>1.017916076810193E-07</v>
      </c>
      <c r="F61" s="4">
        <f t="shared" si="0"/>
        <v>0.0001342305572153299</v>
      </c>
      <c r="G61">
        <f t="shared" si="1"/>
        <v>0.9918034824028096</v>
      </c>
      <c r="H61" t="b">
        <f t="shared" si="2"/>
        <v>0</v>
      </c>
    </row>
    <row r="62" spans="1:8" ht="12.75">
      <c r="A62" s="5" t="s">
        <v>65</v>
      </c>
      <c r="B62" s="17">
        <f t="shared" si="3"/>
        <v>0.001001001001001001</v>
      </c>
      <c r="C62" s="13">
        <v>0.054</v>
      </c>
      <c r="D62" s="10">
        <f t="shared" si="6"/>
        <v>0.00010676262276911014</v>
      </c>
      <c r="E62" s="10">
        <f t="shared" si="7"/>
        <v>1.0686949226137151E-07</v>
      </c>
      <c r="F62" s="4">
        <f t="shared" si="0"/>
        <v>0.00014092666205367508</v>
      </c>
      <c r="G62">
        <f t="shared" si="1"/>
        <v>0.9912494396544651</v>
      </c>
      <c r="H62" t="b">
        <f t="shared" si="2"/>
        <v>0</v>
      </c>
    </row>
    <row r="63" spans="1:8" ht="12.75">
      <c r="A63" s="5" t="s">
        <v>66</v>
      </c>
      <c r="B63" s="17">
        <f t="shared" si="3"/>
        <v>0.001001001001001001</v>
      </c>
      <c r="C63" s="13">
        <v>0.055</v>
      </c>
      <c r="D63" s="10">
        <f t="shared" si="6"/>
        <v>0.00011197233325790332</v>
      </c>
      <c r="E63" s="10">
        <f t="shared" si="7"/>
        <v>1.120844176755789E-07</v>
      </c>
      <c r="F63" s="4">
        <f t="shared" si="0"/>
        <v>0.0001478034798988064</v>
      </c>
      <c r="G63">
        <f t="shared" si="1"/>
        <v>0.9908140553894461</v>
      </c>
      <c r="H63" t="b">
        <f t="shared" si="2"/>
        <v>0</v>
      </c>
    </row>
    <row r="64" spans="1:8" ht="12.75">
      <c r="A64" s="5" t="s">
        <v>67</v>
      </c>
      <c r="B64" s="17">
        <f t="shared" si="3"/>
        <v>0.001001001001001001</v>
      </c>
      <c r="C64" s="13">
        <v>0.056</v>
      </c>
      <c r="D64" s="10">
        <f t="shared" si="6"/>
        <v>0.00011731891588111133</v>
      </c>
      <c r="E64" s="10">
        <f t="shared" si="7"/>
        <v>1.1743635223334467E-07</v>
      </c>
      <c r="F64" s="4">
        <f t="shared" si="0"/>
        <v>0.00015486096896136337</v>
      </c>
      <c r="G64">
        <f t="shared" si="1"/>
        <v>0.9902083234139156</v>
      </c>
      <c r="H64" t="b">
        <f t="shared" si="2"/>
        <v>0</v>
      </c>
    </row>
    <row r="65" spans="1:8" ht="12.75">
      <c r="A65" s="5" t="s">
        <v>68</v>
      </c>
      <c r="B65" s="17">
        <f t="shared" si="3"/>
        <v>0.001001001001001001</v>
      </c>
      <c r="C65" s="13">
        <v>0.057</v>
      </c>
      <c r="D65" s="10">
        <f t="shared" si="6"/>
        <v>0.00012280227604144774</v>
      </c>
      <c r="E65" s="10">
        <f t="shared" si="7"/>
        <v>1.2292520124269044E-07</v>
      </c>
      <c r="F65" s="4">
        <f t="shared" si="0"/>
        <v>0.0001620990043729278</v>
      </c>
      <c r="G65">
        <f t="shared" si="1"/>
        <v>0.9895717317197744</v>
      </c>
      <c r="H65" t="b">
        <f t="shared" si="2"/>
        <v>0</v>
      </c>
    </row>
    <row r="66" spans="1:8" ht="12.75">
      <c r="A66" s="5" t="s">
        <v>69</v>
      </c>
      <c r="B66" s="17">
        <f t="shared" si="3"/>
        <v>0.001001001001001001</v>
      </c>
      <c r="C66" s="13">
        <v>0.058</v>
      </c>
      <c r="D66" s="10">
        <f t="shared" si="6"/>
        <v>0.00012842225757291517</v>
      </c>
      <c r="E66" s="10">
        <f t="shared" si="7"/>
        <v>1.2855080838129648E-07</v>
      </c>
      <c r="F66" s="4">
        <f t="shared" si="0"/>
        <v>0.0001695173799943832</v>
      </c>
      <c r="G66">
        <f t="shared" si="1"/>
        <v>0.9890725431984884</v>
      </c>
      <c r="H66" t="b">
        <f t="shared" si="2"/>
        <v>0</v>
      </c>
    </row>
    <row r="67" spans="1:8" ht="12.75">
      <c r="A67" s="5" t="s">
        <v>70</v>
      </c>
      <c r="B67" s="17">
        <f t="shared" si="3"/>
        <v>0.001001001001001001</v>
      </c>
      <c r="C67" s="13">
        <v>0.059</v>
      </c>
      <c r="D67" s="10">
        <f t="shared" si="6"/>
        <v>0.00013417864409419797</v>
      </c>
      <c r="E67" s="10">
        <f t="shared" si="7"/>
        <v>1.3431295705124922E-07</v>
      </c>
      <c r="F67" s="4">
        <f t="shared" si="0"/>
        <v>0.0001771158102023929</v>
      </c>
      <c r="G67">
        <f t="shared" si="1"/>
        <v>0.9883789302989308</v>
      </c>
      <c r="H67" t="b">
        <f t="shared" si="2"/>
        <v>0</v>
      </c>
    </row>
    <row r="68" spans="1:8" ht="12.75">
      <c r="A68" s="5" t="s">
        <v>71</v>
      </c>
      <c r="B68" s="17">
        <f t="shared" si="3"/>
        <v>0.001001001001001001</v>
      </c>
      <c r="C68" s="13">
        <v>0.06</v>
      </c>
      <c r="D68" s="10">
        <f t="shared" si="6"/>
        <v>0.0001400711603456102</v>
      </c>
      <c r="E68" s="10">
        <f t="shared" si="7"/>
        <v>1.4021137171732754E-07</v>
      </c>
      <c r="F68" s="4">
        <f t="shared" si="0"/>
        <v>0.0001848939316541715</v>
      </c>
      <c r="G68">
        <f t="shared" si="1"/>
        <v>0.9876515706861617</v>
      </c>
      <c r="H68" t="b">
        <f t="shared" si="2"/>
        <v>0</v>
      </c>
    </row>
    <row r="69" spans="1:8" ht="12.75">
      <c r="A69" s="5" t="s">
        <v>72</v>
      </c>
      <c r="B69" s="17">
        <f t="shared" si="3"/>
        <v>0.001001001001001001</v>
      </c>
      <c r="C69" s="13">
        <v>0.061</v>
      </c>
      <c r="D69" s="10">
        <f t="shared" si="6"/>
        <v>0.00014609947350973257</v>
      </c>
      <c r="E69" s="10">
        <f t="shared" si="7"/>
        <v>1.4624571922896154E-07</v>
      </c>
      <c r="F69" s="4">
        <f t="shared" si="0"/>
        <v>0.0001928513050307255</v>
      </c>
      <c r="G69">
        <f t="shared" si="1"/>
        <v>0.9872748383905322</v>
      </c>
      <c r="H69" t="b">
        <f t="shared" si="2"/>
        <v>0</v>
      </c>
    </row>
    <row r="70" spans="1:8" ht="12.75">
      <c r="A70" s="5" t="s">
        <v>73</v>
      </c>
      <c r="B70" s="17">
        <f t="shared" si="3"/>
        <v>0.001001001001001001</v>
      </c>
      <c r="C70" s="13">
        <v>0.062</v>
      </c>
      <c r="D70" s="10">
        <f t="shared" si="6"/>
        <v>0.00015226319451586636</v>
      </c>
      <c r="E70" s="10">
        <f t="shared" si="7"/>
        <v>1.5241561012599236E-07</v>
      </c>
      <c r="F70" s="4">
        <f t="shared" si="0"/>
        <v>0.00020098741675873258</v>
      </c>
      <c r="G70">
        <f t="shared" si="1"/>
        <v>0.9864935158871349</v>
      </c>
      <c r="H70" t="b">
        <f t="shared" si="2"/>
        <v>0</v>
      </c>
    </row>
    <row r="71" spans="1:8" ht="12.75">
      <c r="A71" s="5" t="s">
        <v>74</v>
      </c>
      <c r="B71" s="17">
        <f t="shared" si="3"/>
        <v>0.001001001001001001</v>
      </c>
      <c r="C71" s="13">
        <v>0.063</v>
      </c>
      <c r="D71" s="10">
        <f t="shared" si="6"/>
        <v>0.00015856187932843913</v>
      </c>
      <c r="E71" s="10">
        <f t="shared" si="7"/>
        <v>1.587205999283675E-07</v>
      </c>
      <c r="F71" s="4">
        <f t="shared" si="0"/>
        <v>0.00020930168071123717</v>
      </c>
      <c r="G71">
        <f t="shared" si="1"/>
        <v>0.9854658041092779</v>
      </c>
      <c r="H71" t="b">
        <f t="shared" si="2"/>
        <v>0</v>
      </c>
    </row>
    <row r="72" spans="1:8" ht="12.75">
      <c r="A72" s="5" t="s">
        <v>75</v>
      </c>
      <c r="B72" s="17">
        <f t="shared" si="3"/>
        <v>0.001001001001001001</v>
      </c>
      <c r="C72" s="13">
        <v>0.064</v>
      </c>
      <c r="D72" s="10">
        <f t="shared" si="6"/>
        <v>0.00016499503021948572</v>
      </c>
      <c r="E72" s="10">
        <f t="shared" si="7"/>
        <v>1.651601904098956E-07</v>
      </c>
      <c r="F72" s="4">
        <f t="shared" si="0"/>
        <v>0.00021779343988732525</v>
      </c>
      <c r="G72">
        <f t="shared" si="1"/>
        <v>0.9850375944382678</v>
      </c>
      <c r="H72" t="b">
        <f t="shared" si="2"/>
        <v>0</v>
      </c>
    </row>
    <row r="73" spans="1:8" ht="12.75">
      <c r="A73" s="5" t="s">
        <v>76</v>
      </c>
      <c r="B73" s="17">
        <f t="shared" si="3"/>
        <v>0.001001001001001001</v>
      </c>
      <c r="C73" s="13">
        <v>0.065</v>
      </c>
      <c r="D73" s="10">
        <f t="shared" si="6"/>
        <v>0.0001715620970253418</v>
      </c>
      <c r="E73" s="10">
        <f t="shared" si="7"/>
        <v>1.71733830856198E-07</v>
      </c>
      <c r="F73" s="4">
        <f aca="true" t="shared" si="8" ref="F73:F136">E73/E$1009</f>
        <v>0.0002264619680709599</v>
      </c>
      <c r="G73">
        <f aca="true" t="shared" si="9" ref="G73:G136">SUMIF(F$8:F$1008,CONCATENATE("&gt;=",TEXT(F73,0.0000000001)))</f>
        <v>0.983925353966114</v>
      </c>
      <c r="H73" t="b">
        <f aca="true" t="shared" si="10" ref="H73:H136">IF(OR(AND(G73&gt;=0.95,G74&lt;0.95),AND(G73&lt;0.95,G74&gt;=0.95)),C73+(0.95-G73)*(C74-C73)/(G74-G73))</f>
        <v>0</v>
      </c>
    </row>
    <row r="74" spans="1:8" ht="12.75">
      <c r="A74" s="5" t="s">
        <v>77</v>
      </c>
      <c r="B74" s="17">
        <f t="shared" si="3"/>
        <v>0.001001001001001001</v>
      </c>
      <c r="C74" s="13">
        <v>0.066</v>
      </c>
      <c r="D74" s="10">
        <f t="shared" si="6"/>
        <v>0.00017826247838766845</v>
      </c>
      <c r="E74" s="10">
        <f t="shared" si="7"/>
        <v>1.7844091930697543E-07</v>
      </c>
      <c r="F74" s="4">
        <f t="shared" si="8"/>
        <v>0.0002353064714691338</v>
      </c>
      <c r="G74">
        <f t="shared" si="9"/>
        <v>0.983462455760924</v>
      </c>
      <c r="H74" t="b">
        <f t="shared" si="10"/>
        <v>0</v>
      </c>
    </row>
    <row r="75" spans="1:8" ht="12.75">
      <c r="A75" s="5" t="s">
        <v>78</v>
      </c>
      <c r="B75" s="17">
        <f aca="true" t="shared" si="11" ref="B75:B138">1/999</f>
        <v>0.001001001001001001</v>
      </c>
      <c r="C75" s="13">
        <v>0.067</v>
      </c>
      <c r="D75" s="10">
        <f t="shared" si="6"/>
        <v>0.0001850955229789457</v>
      </c>
      <c r="E75" s="10">
        <f t="shared" si="7"/>
        <v>1.852808037827284E-07</v>
      </c>
      <c r="F75" s="4">
        <f t="shared" si="8"/>
        <v>0.0002443260903295205</v>
      </c>
      <c r="G75">
        <f t="shared" si="9"/>
        <v>0.9822613115773472</v>
      </c>
      <c r="H75" t="b">
        <f t="shared" si="10"/>
        <v>0</v>
      </c>
    </row>
    <row r="76" spans="1:8" ht="12.75">
      <c r="A76" s="5" t="s">
        <v>79</v>
      </c>
      <c r="B76" s="17">
        <f t="shared" si="11"/>
        <v>0.001001001001001001</v>
      </c>
      <c r="C76" s="13">
        <v>0.068</v>
      </c>
      <c r="D76" s="10">
        <f t="shared" si="6"/>
        <v>0.00019206053071255157</v>
      </c>
      <c r="E76" s="10">
        <f t="shared" si="7"/>
        <v>1.9225278349604762E-07</v>
      </c>
      <c r="F76" s="4">
        <f t="shared" si="8"/>
        <v>0.0002535199005377791</v>
      </c>
      <c r="G76">
        <f t="shared" si="9"/>
        <v>0.9815081998738628</v>
      </c>
      <c r="H76" t="b">
        <f t="shared" si="10"/>
        <v>0</v>
      </c>
    </row>
    <row r="77" spans="1:8" ht="12.75">
      <c r="A77" s="5" t="s">
        <v>80</v>
      </c>
      <c r="B77" s="17">
        <f t="shared" si="11"/>
        <v>0.001001001001001001</v>
      </c>
      <c r="C77" s="13">
        <v>0.069</v>
      </c>
      <c r="D77" s="10">
        <f t="shared" si="6"/>
        <v>0.00019915675393756353</v>
      </c>
      <c r="E77" s="10">
        <f t="shared" si="7"/>
        <v>1.9935611004761114E-07</v>
      </c>
      <c r="F77" s="4">
        <f t="shared" si="8"/>
        <v>0.0002628869151946919</v>
      </c>
      <c r="G77">
        <f t="shared" si="9"/>
        <v>0.9807304696085285</v>
      </c>
      <c r="H77" t="b">
        <f t="shared" si="10"/>
        <v>0</v>
      </c>
    </row>
    <row r="78" spans="1:8" ht="12.75">
      <c r="A78" s="5" t="s">
        <v>81</v>
      </c>
      <c r="B78" s="17">
        <f t="shared" si="11"/>
        <v>0.001001001001001001</v>
      </c>
      <c r="C78" s="13">
        <v>0.07</v>
      </c>
      <c r="D78" s="10">
        <f t="shared" si="6"/>
        <v>0.00020638339861839646</v>
      </c>
      <c r="E78" s="10">
        <f t="shared" si="7"/>
        <v>2.0658998860700346E-07</v>
      </c>
      <c r="F78" s="4">
        <f t="shared" si="8"/>
        <v>0.0002724260861732864</v>
      </c>
      <c r="G78">
        <f t="shared" si="9"/>
        <v>0.9796564516918286</v>
      </c>
      <c r="H78" t="b">
        <f t="shared" si="10"/>
        <v>0</v>
      </c>
    </row>
    <row r="79" spans="1:8" ht="12.75">
      <c r="A79" s="5" t="s">
        <v>82</v>
      </c>
      <c r="B79" s="17">
        <f t="shared" si="11"/>
        <v>0.001001001001001001</v>
      </c>
      <c r="C79" s="13">
        <v>0.071</v>
      </c>
      <c r="D79" s="10">
        <f t="shared" si="6"/>
        <v>0.00021373962549941402</v>
      </c>
      <c r="E79" s="10">
        <f t="shared" si="7"/>
        <v>2.139535790784925E-07</v>
      </c>
      <c r="F79" s="4">
        <f t="shared" si="8"/>
        <v>0.00028213630565612275</v>
      </c>
      <c r="G79">
        <f t="shared" si="9"/>
        <v>0.9791020135350175</v>
      </c>
      <c r="H79" t="b">
        <f t="shared" si="10"/>
        <v>0</v>
      </c>
    </row>
    <row r="80" spans="1:8" ht="12.75">
      <c r="A80" s="5" t="s">
        <v>83</v>
      </c>
      <c r="B80" s="17">
        <f t="shared" si="11"/>
        <v>0.001001001001001001</v>
      </c>
      <c r="C80" s="13">
        <v>0.072</v>
      </c>
      <c r="D80" s="10">
        <f t="shared" si="6"/>
        <v>0.00022122455125462605</v>
      </c>
      <c r="E80" s="10">
        <f t="shared" si="7"/>
        <v>2.2144599725187792E-07</v>
      </c>
      <c r="F80" s="4">
        <f t="shared" si="8"/>
        <v>0.00029201640765289395</v>
      </c>
      <c r="G80">
        <f t="shared" si="9"/>
        <v>0.9779572999973353</v>
      </c>
      <c r="H80" t="b">
        <f t="shared" si="10"/>
        <v>0</v>
      </c>
    </row>
    <row r="81" spans="1:8" ht="12.75">
      <c r="A81" s="5" t="s">
        <v>84</v>
      </c>
      <c r="B81" s="17">
        <f t="shared" si="11"/>
        <v>0.001001001001001001</v>
      </c>
      <c r="C81" s="13">
        <v>0.073</v>
      </c>
      <c r="D81" s="10">
        <f t="shared" si="6"/>
        <v>0.00022883724962260486</v>
      </c>
      <c r="E81" s="10">
        <f t="shared" si="7"/>
        <v>2.290663159385434E-07</v>
      </c>
      <c r="F81" s="4">
        <f t="shared" si="8"/>
        <v>0.00030206516949851545</v>
      </c>
      <c r="G81">
        <f t="shared" si="9"/>
        <v>0.9770691142965453</v>
      </c>
      <c r="H81" t="b">
        <f t="shared" si="10"/>
        <v>0</v>
      </c>
    </row>
    <row r="82" spans="1:8" ht="12.75">
      <c r="A82" s="5" t="s">
        <v>85</v>
      </c>
      <c r="B82" s="17">
        <f t="shared" si="11"/>
        <v>0.001001001001001001</v>
      </c>
      <c r="C82" s="13">
        <v>0.074</v>
      </c>
      <c r="D82" s="10">
        <f t="shared" si="6"/>
        <v>0.00023657675252673665</v>
      </c>
      <c r="E82" s="10">
        <f t="shared" si="7"/>
        <v>2.3681356609282947E-07</v>
      </c>
      <c r="F82" s="4">
        <f t="shared" si="8"/>
        <v>0.000312281313331857</v>
      </c>
      <c r="G82">
        <f t="shared" si="9"/>
        <v>0.9761535778320856</v>
      </c>
      <c r="H82" t="b">
        <f t="shared" si="10"/>
        <v>0</v>
      </c>
    </row>
    <row r="83" spans="1:8" ht="12.75">
      <c r="A83" s="5" t="s">
        <v>86</v>
      </c>
      <c r="B83" s="17">
        <f t="shared" si="11"/>
        <v>0.001001001001001001</v>
      </c>
      <c r="C83" s="13">
        <v>0.075</v>
      </c>
      <c r="D83" s="10">
        <f t="shared" si="6"/>
        <v>0.00024444205118093497</v>
      </c>
      <c r="E83" s="10">
        <f t="shared" si="7"/>
        <v>2.446867379188538E-07</v>
      </c>
      <c r="F83" s="4">
        <f t="shared" si="8"/>
        <v>0.0003226635075552846</v>
      </c>
      <c r="G83">
        <f t="shared" si="9"/>
        <v>0.9745652118138052</v>
      </c>
      <c r="H83" t="b">
        <f t="shared" si="10"/>
        <v>0</v>
      </c>
    </row>
    <row r="84" spans="1:8" ht="12.75">
      <c r="A84" s="5" t="s">
        <v>87</v>
      </c>
      <c r="B84" s="17">
        <f t="shared" si="11"/>
        <v>0.001001001001001001</v>
      </c>
      <c r="C84" s="13">
        <v>0.076</v>
      </c>
      <c r="D84" s="10">
        <f t="shared" si="6"/>
        <v>0.00025243209718093374</v>
      </c>
      <c r="E84" s="10">
        <f t="shared" si="7"/>
        <v>2.526847819628966E-07</v>
      </c>
      <c r="F84" s="4">
        <f t="shared" si="8"/>
        <v>0.00033321036827516694</v>
      </c>
      <c r="G84">
        <f t="shared" si="9"/>
        <v>0.9739069345944273</v>
      </c>
      <c r="H84" t="b">
        <f t="shared" si="10"/>
        <v>0</v>
      </c>
    </row>
    <row r="85" spans="1:8" ht="12.75">
      <c r="A85" s="5" t="s">
        <v>88</v>
      </c>
      <c r="B85" s="17">
        <f t="shared" si="11"/>
        <v>0.001001001001001001</v>
      </c>
      <c r="C85" s="13">
        <v>0.077</v>
      </c>
      <c r="D85" s="10">
        <f t="shared" si="6"/>
        <v>0.0002605458035812831</v>
      </c>
      <c r="E85" s="10">
        <f t="shared" si="7"/>
        <v>2.6080661019147455E-07</v>
      </c>
      <c r="F85" s="4">
        <f t="shared" si="8"/>
        <v>0.0003439204607235103</v>
      </c>
      <c r="G85">
        <f t="shared" si="9"/>
        <v>0.9728968965221776</v>
      </c>
      <c r="H85" t="b">
        <f t="shared" si="10"/>
        <v>0</v>
      </c>
    </row>
    <row r="86" spans="1:8" ht="12.75">
      <c r="A86" s="5" t="s">
        <v>89</v>
      </c>
      <c r="B86" s="17">
        <f t="shared" si="11"/>
        <v>0.001001001001001001</v>
      </c>
      <c r="C86" s="13">
        <v>0.078</v>
      </c>
      <c r="D86" s="10">
        <f t="shared" si="6"/>
        <v>0.0002687820459581682</v>
      </c>
      <c r="E86" s="10">
        <f t="shared" si="7"/>
        <v>2.690510970552234E-07</v>
      </c>
      <c r="F86" s="4">
        <f t="shared" si="8"/>
        <v>0.00035479230066087905</v>
      </c>
      <c r="G86">
        <f t="shared" si="9"/>
        <v>0.9718572346987958</v>
      </c>
      <c r="H86" t="b">
        <f t="shared" si="10"/>
        <v>0</v>
      </c>
    </row>
    <row r="87" spans="1:8" ht="12.75">
      <c r="A87" s="5" t="s">
        <v>90</v>
      </c>
      <c r="B87" s="17">
        <f t="shared" si="11"/>
        <v>0.001001001001001001</v>
      </c>
      <c r="C87" s="13">
        <v>0.079</v>
      </c>
      <c r="D87" s="10">
        <f t="shared" si="6"/>
        <v>0.00027713966345816837</v>
      </c>
      <c r="E87" s="10">
        <f t="shared" si="7"/>
        <v>2.774170805387071E-07</v>
      </c>
      <c r="F87" s="4">
        <f t="shared" si="8"/>
        <v>0.0003658243557607579</v>
      </c>
      <c r="G87">
        <f t="shared" si="9"/>
        <v>0.9704225661500095</v>
      </c>
      <c r="H87" t="b">
        <f t="shared" si="10"/>
        <v>0</v>
      </c>
    </row>
    <row r="88" spans="1:8" ht="12.75">
      <c r="A88" s="5" t="s">
        <v>91</v>
      </c>
      <c r="B88" s="17">
        <f t="shared" si="11"/>
        <v>0.001001001001001001</v>
      </c>
      <c r="C88" s="13">
        <v>0.08</v>
      </c>
      <c r="D88" s="10">
        <f t="shared" si="6"/>
        <v>0.00028561745983307786</v>
      </c>
      <c r="E88" s="10">
        <f t="shared" si="7"/>
        <v>2.859033631962741E-07</v>
      </c>
      <c r="F88" s="4">
        <f t="shared" si="8"/>
        <v>0.0003770150469755153</v>
      </c>
      <c r="G88">
        <f t="shared" si="9"/>
        <v>0.9689350947845407</v>
      </c>
      <c r="H88" t="b">
        <f t="shared" si="10"/>
        <v>0</v>
      </c>
    </row>
    <row r="89" spans="1:8" ht="12.75">
      <c r="A89" s="5" t="s">
        <v>92</v>
      </c>
      <c r="B89" s="17">
        <f t="shared" si="11"/>
        <v>0.001001001001001001</v>
      </c>
      <c r="C89" s="13">
        <v>0.081</v>
      </c>
      <c r="D89" s="10">
        <f t="shared" si="6"/>
        <v>0.0002942142044609045</v>
      </c>
      <c r="E89" s="10">
        <f t="shared" si="7"/>
        <v>2.9450871317407856E-07</v>
      </c>
      <c r="F89" s="4">
        <f t="shared" si="8"/>
        <v>0.0003883627498841216</v>
      </c>
      <c r="G89">
        <f t="shared" si="9"/>
        <v>0.9677818945660415</v>
      </c>
      <c r="H89" t="b">
        <f t="shared" si="10"/>
        <v>0</v>
      </c>
    </row>
    <row r="90" spans="1:8" ht="12.75">
      <c r="A90" s="5" t="s">
        <v>93</v>
      </c>
      <c r="B90" s="17">
        <f t="shared" si="11"/>
        <v>0.001001001001001001</v>
      </c>
      <c r="C90" s="13">
        <v>0.082</v>
      </c>
      <c r="D90" s="10">
        <f t="shared" si="6"/>
        <v>0.00030292863335316494</v>
      </c>
      <c r="E90" s="10">
        <f t="shared" si="7"/>
        <v>3.0323186521838334E-07</v>
      </c>
      <c r="F90" s="4">
        <f t="shared" si="8"/>
        <v>0.0003998657960217789</v>
      </c>
      <c r="G90">
        <f t="shared" si="9"/>
        <v>0.9665966111704604</v>
      </c>
      <c r="H90" t="b">
        <f t="shared" si="10"/>
        <v>0</v>
      </c>
    </row>
    <row r="91" spans="1:8" ht="12.75">
      <c r="A91" s="5" t="s">
        <v>94</v>
      </c>
      <c r="B91" s="17">
        <f t="shared" si="11"/>
        <v>0.001001001001001001</v>
      </c>
      <c r="C91" s="13">
        <v>0.083</v>
      </c>
      <c r="D91" s="10">
        <f aca="true" t="shared" si="12" ref="D91:D154">(C91^F$4)*((1-C91)^(F$3-F$4))</f>
        <v>0.00031175945014859293</v>
      </c>
      <c r="E91" s="10">
        <f aca="true" t="shared" si="13" ref="E91:E154">B91*D91</f>
        <v>3.120715216702632E-07</v>
      </c>
      <c r="F91" s="4">
        <f t="shared" si="8"/>
        <v>0.00041152247419161555</v>
      </c>
      <c r="G91">
        <f t="shared" si="9"/>
        <v>0.9653790719746224</v>
      </c>
      <c r="H91" t="b">
        <f t="shared" si="10"/>
        <v>0</v>
      </c>
    </row>
    <row r="92" spans="1:8" ht="12.75">
      <c r="A92" s="5" t="s">
        <v>95</v>
      </c>
      <c r="B92" s="17">
        <f t="shared" si="11"/>
        <v>0.001001001001001001</v>
      </c>
      <c r="C92" s="13">
        <v>0.084</v>
      </c>
      <c r="D92" s="10">
        <f t="shared" si="12"/>
        <v>0.0003207053270933753</v>
      </c>
      <c r="E92" s="10">
        <f t="shared" si="13"/>
        <v>3.210263534468221E-07</v>
      </c>
      <c r="F92" s="4">
        <f t="shared" si="8"/>
        <v>0.0004233310317585984</v>
      </c>
      <c r="G92">
        <f t="shared" si="9"/>
        <v>0.9637056969275152</v>
      </c>
      <c r="H92" t="b">
        <f t="shared" si="10"/>
        <v>0</v>
      </c>
    </row>
    <row r="93" spans="1:8" ht="12.75">
      <c r="A93" s="5" t="s">
        <v>96</v>
      </c>
      <c r="B93" s="17">
        <f t="shared" si="11"/>
        <v>0.001001001001001001</v>
      </c>
      <c r="C93" s="13">
        <v>0.085</v>
      </c>
      <c r="D93" s="10">
        <f t="shared" si="12"/>
        <v>0.00032976490600803495</v>
      </c>
      <c r="E93" s="10">
        <f t="shared" si="13"/>
        <v>3.30095001009044E-07</v>
      </c>
      <c r="F93" s="4">
        <f t="shared" si="8"/>
        <v>0.0004352896759258176</v>
      </c>
      <c r="G93">
        <f t="shared" si="9"/>
        <v>0.9624099772280138</v>
      </c>
      <c r="H93" t="b">
        <f t="shared" si="10"/>
        <v>0</v>
      </c>
    </row>
    <row r="94" spans="1:8" ht="12.75">
      <c r="A94" s="5" t="s">
        <v>97</v>
      </c>
      <c r="B94" s="17">
        <f t="shared" si="11"/>
        <v>0.001001001001001001</v>
      </c>
      <c r="C94" s="13">
        <v>0.086</v>
      </c>
      <c r="D94" s="10">
        <f t="shared" si="12"/>
        <v>0.00033893679924107027</v>
      </c>
      <c r="E94" s="10">
        <f t="shared" si="13"/>
        <v>3.3927607531638667E-07</v>
      </c>
      <c r="F94" s="4">
        <f t="shared" si="8"/>
        <v>0.00044739657499329107</v>
      </c>
      <c r="G94">
        <f t="shared" si="9"/>
        <v>0.9610798581699874</v>
      </c>
      <c r="H94" t="b">
        <f t="shared" si="10"/>
        <v>0</v>
      </c>
    </row>
    <row r="95" spans="1:8" ht="12.75">
      <c r="A95" s="5" t="s">
        <v>98</v>
      </c>
      <c r="B95" s="17">
        <f t="shared" si="11"/>
        <v>0.001001001001001001</v>
      </c>
      <c r="C95" s="13">
        <v>0.087</v>
      </c>
      <c r="D95" s="10">
        <f t="shared" si="12"/>
        <v>0.00034821959060947163</v>
      </c>
      <c r="E95" s="10">
        <f t="shared" si="13"/>
        <v>3.4856815876823987E-07</v>
      </c>
      <c r="F95" s="4">
        <f t="shared" si="8"/>
        <v>0.00045964985959944606</v>
      </c>
      <c r="G95">
        <f t="shared" si="9"/>
        <v>0.9597148076256287</v>
      </c>
      <c r="H95" t="b">
        <f t="shared" si="10"/>
        <v>0</v>
      </c>
    </row>
    <row r="96" spans="1:8" ht="12.75">
      <c r="A96" s="5" t="s">
        <v>99</v>
      </c>
      <c r="B96" s="17">
        <f t="shared" si="11"/>
        <v>0.001001001001001001</v>
      </c>
      <c r="C96" s="13">
        <v>0.088</v>
      </c>
      <c r="D96" s="10">
        <f t="shared" si="12"/>
        <v>0.0003576118363262208</v>
      </c>
      <c r="E96" s="10">
        <f t="shared" si="13"/>
        <v>3.579698061323532E-07</v>
      </c>
      <c r="F96" s="4">
        <f t="shared" si="8"/>
        <v>0.0004720476239454186</v>
      </c>
      <c r="G96">
        <f t="shared" si="9"/>
        <v>0.9583142937280872</v>
      </c>
      <c r="H96" t="b">
        <f t="shared" si="10"/>
        <v>0</v>
      </c>
    </row>
    <row r="97" spans="1:8" ht="12.75">
      <c r="A97" s="5" t="s">
        <v>100</v>
      </c>
      <c r="B97" s="17">
        <f t="shared" si="11"/>
        <v>0.001001001001001001</v>
      </c>
      <c r="C97" s="13">
        <v>0.089</v>
      </c>
      <c r="D97" s="10">
        <f t="shared" si="12"/>
        <v>0.0003671120659148948</v>
      </c>
      <c r="E97" s="10">
        <f t="shared" si="13"/>
        <v>3.6747954546035515E-07</v>
      </c>
      <c r="F97" s="4">
        <f t="shared" si="8"/>
        <v>0.0004845879270023303</v>
      </c>
      <c r="G97">
        <f t="shared" si="9"/>
        <v>0.9568777850301068</v>
      </c>
      <c r="H97" t="b">
        <f t="shared" si="10"/>
        <v>0</v>
      </c>
    </row>
    <row r="98" spans="1:8" ht="12.75">
      <c r="A98" s="5" t="s">
        <v>101</v>
      </c>
      <c r="B98" s="17">
        <f t="shared" si="11"/>
        <v>0.001001001001001001</v>
      </c>
      <c r="C98" s="13">
        <v>0.09</v>
      </c>
      <c r="D98" s="10">
        <f t="shared" si="12"/>
        <v>0.00037671878311147905</v>
      </c>
      <c r="E98" s="10">
        <f t="shared" si="13"/>
        <v>3.770958789904695E-07</v>
      </c>
      <c r="F98" s="4">
        <f t="shared" si="8"/>
        <v>0.000497268793701682</v>
      </c>
      <c r="G98">
        <f t="shared" si="9"/>
        <v>0.9549078037586294</v>
      </c>
      <c r="H98" t="b">
        <f t="shared" si="10"/>
        <v>0</v>
      </c>
    </row>
    <row r="99" spans="1:8" ht="12.75">
      <c r="A99" s="5" t="s">
        <v>102</v>
      </c>
      <c r="B99" s="17">
        <f t="shared" si="11"/>
        <v>0.001001001001001001</v>
      </c>
      <c r="C99" s="13">
        <v>0.091</v>
      </c>
      <c r="D99" s="10">
        <f t="shared" si="12"/>
        <v>0.0003864304667535056</v>
      </c>
      <c r="E99" s="10">
        <f t="shared" si="13"/>
        <v>3.868172840375431E-07</v>
      </c>
      <c r="F99" s="4">
        <f t="shared" si="8"/>
        <v>0.000510088216109016</v>
      </c>
      <c r="G99">
        <f t="shared" si="9"/>
        <v>0.9538955364336813</v>
      </c>
      <c r="H99" t="b">
        <f t="shared" si="10"/>
        <v>0</v>
      </c>
    </row>
    <row r="100" spans="1:8" ht="12.75">
      <c r="A100" s="5" t="s">
        <v>103</v>
      </c>
      <c r="B100" s="17">
        <f t="shared" si="11"/>
        <v>0.001001001001001001</v>
      </c>
      <c r="C100" s="13">
        <v>0.092</v>
      </c>
      <c r="D100" s="10">
        <f t="shared" si="12"/>
        <v>0.0003962455716566265</v>
      </c>
      <c r="E100" s="10">
        <f t="shared" si="13"/>
        <v>3.96642213870497E-07</v>
      </c>
      <c r="F100" s="4">
        <f t="shared" si="8"/>
        <v>0.000523044154580993</v>
      </c>
      <c r="G100">
        <f t="shared" si="9"/>
        <v>0.952348355086104</v>
      </c>
      <c r="H100" t="b">
        <f t="shared" si="10"/>
        <v>0</v>
      </c>
    </row>
    <row r="101" spans="1:8" ht="12.75">
      <c r="A101" s="5" t="s">
        <v>104</v>
      </c>
      <c r="B101" s="17">
        <f t="shared" si="11"/>
        <v>0.001001001001001001</v>
      </c>
      <c r="C101" s="13">
        <v>0.093</v>
      </c>
      <c r="D101" s="10">
        <f t="shared" si="12"/>
        <v>0.0004061625294787322</v>
      </c>
      <c r="E101" s="10">
        <f t="shared" si="13"/>
        <v>4.0656909857730947E-07</v>
      </c>
      <c r="F101" s="4">
        <f t="shared" si="8"/>
        <v>0.0005361345389060286</v>
      </c>
      <c r="G101">
        <f t="shared" si="9"/>
        <v>0.9502268633070771</v>
      </c>
      <c r="H101">
        <f t="shared" si="10"/>
        <v>0.09320852787314582</v>
      </c>
    </row>
    <row r="102" spans="1:8" ht="12.75">
      <c r="A102" s="5" t="s">
        <v>105</v>
      </c>
      <c r="B102" s="17">
        <f t="shared" si="11"/>
        <v>0.001001001001001001</v>
      </c>
      <c r="C102" s="13">
        <v>0.094</v>
      </c>
      <c r="D102" s="10">
        <f t="shared" si="12"/>
        <v>0.00041617974957172487</v>
      </c>
      <c r="E102" s="10">
        <f t="shared" si="13"/>
        <v>4.165963459176425E-07</v>
      </c>
      <c r="F102" s="4">
        <f t="shared" si="8"/>
        <v>0.0005493572694286335</v>
      </c>
      <c r="G102">
        <f t="shared" si="9"/>
        <v>0.9491389353305688</v>
      </c>
      <c r="H102" t="b">
        <f t="shared" si="10"/>
        <v>0</v>
      </c>
    </row>
    <row r="103" spans="1:8" ht="12.75">
      <c r="A103" s="5" t="s">
        <v>106</v>
      </c>
      <c r="B103" s="17">
        <f t="shared" si="11"/>
        <v>0.001001001001001001</v>
      </c>
      <c r="C103" s="13">
        <v>0.095</v>
      </c>
      <c r="D103" s="10">
        <f t="shared" si="12"/>
        <v>0.0004262956198210566</v>
      </c>
      <c r="E103" s="10">
        <f t="shared" si="13"/>
        <v>4.2672234216321983E-07</v>
      </c>
      <c r="F103" s="4">
        <f t="shared" si="8"/>
        <v>0.0005627102181576045</v>
      </c>
      <c r="G103">
        <f t="shared" si="9"/>
        <v>0.9474756396100921</v>
      </c>
      <c r="H103" t="b">
        <f t="shared" si="10"/>
        <v>0</v>
      </c>
    </row>
    <row r="104" spans="1:8" ht="12.75">
      <c r="A104" s="5" t="s">
        <v>107</v>
      </c>
      <c r="B104" s="17">
        <f t="shared" si="11"/>
        <v>0.001001001001001001</v>
      </c>
      <c r="C104" s="13">
        <v>0.096</v>
      </c>
      <c r="D104" s="10">
        <f t="shared" si="12"/>
        <v>0.0004365085074731392</v>
      </c>
      <c r="E104" s="10">
        <f t="shared" si="13"/>
        <v>4.369454529260653E-07</v>
      </c>
      <c r="F104" s="4">
        <f t="shared" si="8"/>
        <v>0.0005761912298582052</v>
      </c>
      <c r="G104">
        <f t="shared" si="9"/>
        <v>0.945772584381658</v>
      </c>
      <c r="H104" t="b">
        <f t="shared" si="10"/>
        <v>0</v>
      </c>
    </row>
    <row r="105" spans="1:8" ht="12.75">
      <c r="A105" s="5" t="s">
        <v>108</v>
      </c>
      <c r="B105" s="17">
        <f t="shared" si="11"/>
        <v>0.001001001001001001</v>
      </c>
      <c r="C105" s="13">
        <v>0.097</v>
      </c>
      <c r="D105" s="10">
        <f t="shared" si="12"/>
        <v>0.00044681675995073515</v>
      </c>
      <c r="E105" s="10">
        <f t="shared" si="13"/>
        <v>4.4726402397470985E-07</v>
      </c>
      <c r="F105" s="4">
        <f t="shared" si="8"/>
        <v>0.0005897981231284821</v>
      </c>
      <c r="G105">
        <f t="shared" si="9"/>
        <v>0.9440292451449147</v>
      </c>
      <c r="H105" t="b">
        <f t="shared" si="10"/>
        <v>0</v>
      </c>
    </row>
    <row r="106" spans="1:8" ht="12.75">
      <c r="A106" s="5" t="s">
        <v>109</v>
      </c>
      <c r="B106" s="17">
        <f t="shared" si="11"/>
        <v>0.001001001001001001</v>
      </c>
      <c r="C106" s="13">
        <v>0.098</v>
      </c>
      <c r="D106" s="10">
        <f t="shared" si="12"/>
        <v>0.00045721870565643564</v>
      </c>
      <c r="E106" s="10">
        <f t="shared" si="13"/>
        <v>4.576763820384741E-07</v>
      </c>
      <c r="F106" s="4">
        <f t="shared" si="8"/>
        <v>0.0006035286914598557</v>
      </c>
      <c r="G106">
        <f t="shared" si="9"/>
        <v>0.941641570688024</v>
      </c>
      <c r="H106" t="b">
        <f t="shared" si="10"/>
        <v>0</v>
      </c>
    </row>
    <row r="107" spans="1:8" ht="12.75">
      <c r="A107" s="5" t="s">
        <v>110</v>
      </c>
      <c r="B107" s="17">
        <f t="shared" si="11"/>
        <v>0.001001001001001001</v>
      </c>
      <c r="C107" s="13">
        <v>0.099</v>
      </c>
      <c r="D107" s="10">
        <f t="shared" si="12"/>
        <v>0.0004677126547643345</v>
      </c>
      <c r="E107" s="10">
        <f t="shared" si="13"/>
        <v>4.6818083559993444E-07</v>
      </c>
      <c r="F107" s="4">
        <f t="shared" si="8"/>
        <v>0.0006173807042821298</v>
      </c>
      <c r="G107">
        <f t="shared" si="9"/>
        <v>0.9398022460198601</v>
      </c>
      <c r="H107" t="b">
        <f t="shared" si="10"/>
        <v>0</v>
      </c>
    </row>
    <row r="108" spans="1:8" ht="12.75">
      <c r="A108" s="5" t="s">
        <v>9</v>
      </c>
      <c r="B108" s="17">
        <f t="shared" si="11"/>
        <v>0.001001001001001001</v>
      </c>
      <c r="C108" s="13">
        <v>0.1</v>
      </c>
      <c r="D108" s="10">
        <f t="shared" si="12"/>
        <v>0.00047829690000000027</v>
      </c>
      <c r="E108" s="10">
        <f t="shared" si="13"/>
        <v>4.787756756756759E-07</v>
      </c>
      <c r="F108" s="4">
        <f t="shared" si="8"/>
        <v>0.0006313519079930549</v>
      </c>
      <c r="G108">
        <f t="shared" si="9"/>
        <v>0.9379209572497452</v>
      </c>
      <c r="H108" t="b">
        <f t="shared" si="10"/>
        <v>0</v>
      </c>
    </row>
    <row r="109" spans="1:8" ht="12.75">
      <c r="A109" s="5" t="s">
        <v>111</v>
      </c>
      <c r="B109" s="17">
        <f t="shared" si="11"/>
        <v>0.001001001001001001</v>
      </c>
      <c r="C109" s="13">
        <v>0.101</v>
      </c>
      <c r="D109" s="10">
        <f t="shared" si="12"/>
        <v>0.0004889697174088541</v>
      </c>
      <c r="E109" s="10">
        <f t="shared" si="13"/>
        <v>4.894591765854396E-07</v>
      </c>
      <c r="F109" s="4">
        <f t="shared" si="8"/>
        <v>0.0006454400269725871</v>
      </c>
      <c r="G109">
        <f t="shared" si="9"/>
        <v>0.9359971911548571</v>
      </c>
      <c r="H109" t="b">
        <f t="shared" si="10"/>
        <v>0</v>
      </c>
    </row>
    <row r="110" spans="1:8" ht="12.75">
      <c r="A110" s="5" t="s">
        <v>112</v>
      </c>
      <c r="B110" s="17">
        <f t="shared" si="11"/>
        <v>0.001001001001001001</v>
      </c>
      <c r="C110" s="13">
        <v>0.102</v>
      </c>
      <c r="D110" s="10">
        <f t="shared" si="12"/>
        <v>0.0004997293671130602</v>
      </c>
      <c r="E110" s="10">
        <f t="shared" si="13"/>
        <v>5.0022959670977E-07</v>
      </c>
      <c r="F110" s="4">
        <f t="shared" si="8"/>
        <v>0.0006596427645819829</v>
      </c>
      <c r="G110">
        <f t="shared" si="9"/>
        <v>0.9340304372404382</v>
      </c>
      <c r="H110" t="b">
        <f t="shared" si="10"/>
        <v>0</v>
      </c>
    </row>
    <row r="111" spans="1:8" ht="12.75">
      <c r="A111" s="5" t="s">
        <v>113</v>
      </c>
      <c r="B111" s="17">
        <f t="shared" si="11"/>
        <v>0.001001001001001001</v>
      </c>
      <c r="C111" s="13">
        <v>0.103</v>
      </c>
      <c r="D111" s="10">
        <f t="shared" si="12"/>
        <v>0.0005105740940570294</v>
      </c>
      <c r="E111" s="10">
        <f t="shared" si="13"/>
        <v>5.110851792362656E-07</v>
      </c>
      <c r="F111" s="4">
        <f t="shared" si="8"/>
        <v>0.0006739578041478647</v>
      </c>
      <c r="G111">
        <f t="shared" si="9"/>
        <v>0.9320201879248307</v>
      </c>
      <c r="H111" t="b">
        <f t="shared" si="10"/>
        <v>0</v>
      </c>
    </row>
    <row r="112" spans="1:8" ht="12.75">
      <c r="A112" s="5" t="s">
        <v>114</v>
      </c>
      <c r="B112" s="17">
        <f t="shared" si="11"/>
        <v>0.001001001001001001</v>
      </c>
      <c r="C112" s="13">
        <v>0.104</v>
      </c>
      <c r="D112" s="10">
        <f t="shared" si="12"/>
        <v>0.000521502128741639</v>
      </c>
      <c r="E112" s="10">
        <f t="shared" si="13"/>
        <v>5.220241528945335E-07</v>
      </c>
      <c r="F112" s="4">
        <f t="shared" si="8"/>
        <v>0.0006883828099313907</v>
      </c>
      <c r="G112">
        <f t="shared" si="9"/>
        <v>0.9299659387261837</v>
      </c>
      <c r="H112" t="b">
        <f t="shared" si="10"/>
        <v>0</v>
      </c>
    </row>
    <row r="113" spans="1:8" ht="12.75">
      <c r="A113" s="5" t="s">
        <v>115</v>
      </c>
      <c r="B113" s="17">
        <f t="shared" si="11"/>
        <v>0.001001001001001001</v>
      </c>
      <c r="C113" s="13">
        <v>0.105</v>
      </c>
      <c r="D113" s="10">
        <f t="shared" si="12"/>
        <v>0.0005325116879472753</v>
      </c>
      <c r="E113" s="10">
        <f t="shared" si="13"/>
        <v>5.330447326799552E-07</v>
      </c>
      <c r="F113" s="4">
        <f t="shared" si="8"/>
        <v>0.0007029154280826708</v>
      </c>
      <c r="G113">
        <f t="shared" si="9"/>
        <v>0.9285701038788927</v>
      </c>
      <c r="H113" t="b">
        <f t="shared" si="10"/>
        <v>0</v>
      </c>
    </row>
    <row r="114" spans="1:8" ht="12.75">
      <c r="A114" s="5" t="s">
        <v>116</v>
      </c>
      <c r="B114" s="17">
        <f t="shared" si="11"/>
        <v>0.001001001001001001</v>
      </c>
      <c r="C114" s="13">
        <v>0.106</v>
      </c>
      <c r="D114" s="10">
        <f t="shared" si="12"/>
        <v>0.0005436009754458017</v>
      </c>
      <c r="E114" s="10">
        <f t="shared" si="13"/>
        <v>5.44145120566368E-07</v>
      </c>
      <c r="F114" s="4">
        <f t="shared" si="8"/>
        <v>0.0007175532875805645</v>
      </c>
      <c r="G114">
        <f t="shared" si="9"/>
        <v>0.9264409926707449</v>
      </c>
      <c r="H114" t="b">
        <f t="shared" si="10"/>
        <v>0</v>
      </c>
    </row>
    <row r="115" spans="1:8" ht="12.75">
      <c r="A115" s="5" t="s">
        <v>117</v>
      </c>
      <c r="B115" s="17">
        <f t="shared" si="11"/>
        <v>0.001001001001001001</v>
      </c>
      <c r="C115" s="13">
        <v>0.107</v>
      </c>
      <c r="D115" s="10">
        <f t="shared" si="12"/>
        <v>0.000554768182701546</v>
      </c>
      <c r="E115" s="10">
        <f t="shared" si="13"/>
        <v>5.553235062077538E-07</v>
      </c>
      <c r="F115" s="4">
        <f t="shared" si="8"/>
        <v>0.000732294001157985</v>
      </c>
      <c r="G115">
        <f t="shared" si="9"/>
        <v>0.9242665398398201</v>
      </c>
      <c r="H115" t="b">
        <f t="shared" si="10"/>
        <v>0</v>
      </c>
    </row>
    <row r="116" spans="1:8" ht="12.75">
      <c r="A116" s="5" t="s">
        <v>118</v>
      </c>
      <c r="B116" s="17">
        <f t="shared" si="11"/>
        <v>0.001001001001001001</v>
      </c>
      <c r="C116" s="13">
        <v>0.108</v>
      </c>
      <c r="D116" s="10">
        <f t="shared" si="12"/>
        <v>0.0005660114895614192</v>
      </c>
      <c r="E116" s="10">
        <f t="shared" si="13"/>
        <v>5.665780676290482E-07</v>
      </c>
      <c r="F116" s="4">
        <f t="shared" si="8"/>
        <v>0.0007471351662128543</v>
      </c>
      <c r="G116">
        <f t="shared" si="9"/>
        <v>0.9227940696253728</v>
      </c>
      <c r="H116" t="b">
        <f t="shared" si="10"/>
        <v>0</v>
      </c>
    </row>
    <row r="117" spans="1:8" ht="12.75">
      <c r="A117" s="5" t="s">
        <v>119</v>
      </c>
      <c r="B117" s="17">
        <f t="shared" si="11"/>
        <v>0.001001001001001001</v>
      </c>
      <c r="C117" s="13">
        <v>0.109</v>
      </c>
      <c r="D117" s="10">
        <f t="shared" si="12"/>
        <v>0.0005773290649342572</v>
      </c>
      <c r="E117" s="10">
        <f t="shared" si="13"/>
        <v>5.779069719061634E-07</v>
      </c>
      <c r="F117" s="4">
        <f t="shared" si="8"/>
        <v>0.000762074365704836</v>
      </c>
      <c r="G117">
        <f t="shared" si="9"/>
        <v>0.9205431281267467</v>
      </c>
      <c r="H117" t="b">
        <f t="shared" si="10"/>
        <v>0</v>
      </c>
    </row>
    <row r="118" spans="1:8" ht="12.75">
      <c r="A118" s="5" t="s">
        <v>120</v>
      </c>
      <c r="B118" s="17">
        <f t="shared" si="11"/>
        <v>0.001001001001001001</v>
      </c>
      <c r="C118" s="13">
        <v>0.11</v>
      </c>
      <c r="D118" s="10">
        <f t="shared" si="12"/>
        <v>0.0005887190674594911</v>
      </c>
      <c r="E118" s="10">
        <f t="shared" si="13"/>
        <v>5.893083758353264E-07</v>
      </c>
      <c r="F118" s="4">
        <f t="shared" si="8"/>
        <v>0.0007771091690379795</v>
      </c>
      <c r="G118">
        <f t="shared" si="9"/>
        <v>0.9182455241081962</v>
      </c>
      <c r="H118" t="b">
        <f t="shared" si="10"/>
        <v>0</v>
      </c>
    </row>
    <row r="119" spans="1:8" ht="12.75">
      <c r="A119" s="5" t="s">
        <v>121</v>
      </c>
      <c r="B119" s="17">
        <f t="shared" si="11"/>
        <v>0.001001001001001001</v>
      </c>
      <c r="C119" s="13">
        <v>0.111</v>
      </c>
      <c r="D119" s="10">
        <f t="shared" si="12"/>
        <v>0.000600179646165242</v>
      </c>
      <c r="E119" s="10">
        <f t="shared" si="13"/>
        <v>6.007804265918339E-07</v>
      </c>
      <c r="F119" s="4">
        <f t="shared" si="8"/>
        <v>0.0007922371329294042</v>
      </c>
      <c r="G119">
        <f t="shared" si="9"/>
        <v>0.9159007766786702</v>
      </c>
      <c r="H119" t="b">
        <f t="shared" si="10"/>
        <v>0</v>
      </c>
    </row>
    <row r="120" spans="1:8" ht="12.75">
      <c r="A120" s="5" t="s">
        <v>122</v>
      </c>
      <c r="B120" s="17">
        <f t="shared" si="11"/>
        <v>0.001001001001001001</v>
      </c>
      <c r="C120" s="13">
        <v>0.112</v>
      </c>
      <c r="D120" s="10">
        <f t="shared" si="12"/>
        <v>0.0006117089411159408</v>
      </c>
      <c r="E120" s="10">
        <f t="shared" si="13"/>
        <v>6.123212623783191E-07</v>
      </c>
      <c r="F120" s="4">
        <f t="shared" si="8"/>
        <v>0.0008074558022641592</v>
      </c>
      <c r="G120">
        <f t="shared" si="9"/>
        <v>0.9127009536894687</v>
      </c>
      <c r="H120" t="b">
        <f t="shared" si="10"/>
        <v>0</v>
      </c>
    </row>
    <row r="121" spans="1:8" ht="12.75">
      <c r="A121" s="5" t="s">
        <v>123</v>
      </c>
      <c r="B121" s="17">
        <f t="shared" si="11"/>
        <v>0.001001001001001001</v>
      </c>
      <c r="C121" s="13">
        <v>0.113</v>
      </c>
      <c r="D121" s="10">
        <f t="shared" si="12"/>
        <v>0.0006233050840495703</v>
      </c>
      <c r="E121" s="10">
        <f t="shared" si="13"/>
        <v>6.239290130626329E-07</v>
      </c>
      <c r="F121" s="4">
        <f t="shared" si="8"/>
        <v>0.0008227627109363817</v>
      </c>
      <c r="G121">
        <f t="shared" si="9"/>
        <v>0.9102451882347834</v>
      </c>
      <c r="H121" t="b">
        <f t="shared" si="10"/>
        <v>0</v>
      </c>
    </row>
    <row r="122" spans="1:8" ht="12.75">
      <c r="A122" s="5" t="s">
        <v>124</v>
      </c>
      <c r="B122" s="17">
        <f t="shared" si="11"/>
        <v>0.001001001001001001</v>
      </c>
      <c r="C122" s="13">
        <v>0.114</v>
      </c>
      <c r="D122" s="10">
        <f t="shared" si="12"/>
        <v>0.0006349661990046275</v>
      </c>
      <c r="E122" s="10">
        <f t="shared" si="13"/>
        <v>6.356018008054329E-07</v>
      </c>
      <c r="F122" s="4">
        <f t="shared" si="8"/>
        <v>0.0008381553826768878</v>
      </c>
      <c r="G122">
        <f t="shared" si="9"/>
        <v>0.9085789343852457</v>
      </c>
      <c r="H122" t="b">
        <f t="shared" si="10"/>
        <v>0</v>
      </c>
    </row>
    <row r="123" spans="1:8" ht="12.75">
      <c r="A123" s="5" t="s">
        <v>125</v>
      </c>
      <c r="B123" s="17">
        <f t="shared" si="11"/>
        <v>0.001001001001001001</v>
      </c>
      <c r="C123" s="13">
        <v>0.115</v>
      </c>
      <c r="D123" s="10">
        <f t="shared" si="12"/>
        <v>0.0006466904029369025</v>
      </c>
      <c r="E123" s="10">
        <f t="shared" si="13"/>
        <v>6.4733774067758E-07</v>
      </c>
      <c r="F123" s="4">
        <f t="shared" si="8"/>
        <v>0.0008536313318673206</v>
      </c>
      <c r="G123">
        <f t="shared" si="9"/>
        <v>0.9068950653836538</v>
      </c>
      <c r="H123" t="b">
        <f t="shared" si="10"/>
        <v>0</v>
      </c>
    </row>
    <row r="124" spans="1:8" ht="12.75">
      <c r="A124" s="5" t="s">
        <v>126</v>
      </c>
      <c r="B124" s="17">
        <f t="shared" si="11"/>
        <v>0.001001001001001001</v>
      </c>
      <c r="C124" s="13">
        <v>0.116</v>
      </c>
      <c r="D124" s="10">
        <f t="shared" si="12"/>
        <v>0.0006584758063261721</v>
      </c>
      <c r="E124" s="10">
        <f t="shared" si="13"/>
        <v>6.591349412674395E-07</v>
      </c>
      <c r="F124" s="4">
        <f t="shared" si="8"/>
        <v>0.0008691880643409854</v>
      </c>
      <c r="G124">
        <f t="shared" si="9"/>
        <v>0.9034554118491266</v>
      </c>
      <c r="H124" t="b">
        <f t="shared" si="10"/>
        <v>0</v>
      </c>
    </row>
    <row r="125" spans="1:8" ht="12.75">
      <c r="A125" s="5" t="s">
        <v>127</v>
      </c>
      <c r="B125" s="17">
        <f t="shared" si="11"/>
        <v>0.001001001001001001</v>
      </c>
      <c r="C125" s="13">
        <v>0.117</v>
      </c>
      <c r="D125" s="10">
        <f t="shared" si="12"/>
        <v>0.0006703205137729006</v>
      </c>
      <c r="E125" s="10">
        <f t="shared" si="13"/>
        <v>6.709915052781788E-07</v>
      </c>
      <c r="F125" s="4">
        <f t="shared" si="8"/>
        <v>0.000884823078170495</v>
      </c>
      <c r="G125">
        <f t="shared" si="9"/>
        <v>0.9008195696068493</v>
      </c>
      <c r="H125" t="b">
        <f t="shared" si="10"/>
        <v>0</v>
      </c>
    </row>
    <row r="126" spans="1:8" ht="12.75">
      <c r="A126" s="5" t="s">
        <v>128</v>
      </c>
      <c r="B126" s="17">
        <f t="shared" si="11"/>
        <v>0.001001001001001001</v>
      </c>
      <c r="C126" s="13">
        <v>0.118</v>
      </c>
      <c r="D126" s="10">
        <f t="shared" si="12"/>
        <v>0.000682222624585047</v>
      </c>
      <c r="E126" s="10">
        <f t="shared" si="13"/>
        <v>6.829055301151622E-07</v>
      </c>
      <c r="F126" s="4">
        <f t="shared" si="8"/>
        <v>0.0009005338644423555</v>
      </c>
      <c r="G126">
        <f t="shared" si="9"/>
        <v>0.8981334633476641</v>
      </c>
      <c r="H126" t="b">
        <f t="shared" si="10"/>
        <v>0</v>
      </c>
    </row>
    <row r="127" spans="1:8" ht="12.75">
      <c r="A127" s="5" t="s">
        <v>129</v>
      </c>
      <c r="B127" s="17">
        <f t="shared" si="11"/>
        <v>0.001001001001001001</v>
      </c>
      <c r="C127" s="13">
        <v>0.119</v>
      </c>
      <c r="D127" s="10">
        <f t="shared" si="12"/>
        <v>0.0006941802333550687</v>
      </c>
      <c r="E127" s="10">
        <f t="shared" si="13"/>
        <v>6.948751084635322E-07</v>
      </c>
      <c r="F127" s="4">
        <f t="shared" si="8"/>
        <v>0.0009163179080186104</v>
      </c>
      <c r="G127">
        <f t="shared" si="9"/>
        <v>0.895396654972457</v>
      </c>
      <c r="H127" t="b">
        <f t="shared" si="10"/>
        <v>0</v>
      </c>
    </row>
    <row r="128" spans="1:8" ht="12.75">
      <c r="A128" s="5" t="s">
        <v>130</v>
      </c>
      <c r="B128" s="17">
        <f t="shared" si="11"/>
        <v>0.001001001001001001</v>
      </c>
      <c r="C128" s="13">
        <v>0.12</v>
      </c>
      <c r="D128" s="10">
        <f t="shared" si="12"/>
        <v>0.0007061914305272217</v>
      </c>
      <c r="E128" s="10">
        <f t="shared" si="13"/>
        <v>7.068983288560778E-07</v>
      </c>
      <c r="F128" s="4">
        <f t="shared" si="8"/>
        <v>0.000932172688285678</v>
      </c>
      <c r="G128">
        <f t="shared" si="9"/>
        <v>0.893541029729475</v>
      </c>
      <c r="H128" t="b">
        <f t="shared" si="10"/>
        <v>0</v>
      </c>
    </row>
    <row r="129" spans="1:8" ht="12.75">
      <c r="A129" s="5" t="s">
        <v>131</v>
      </c>
      <c r="B129" s="17">
        <f t="shared" si="11"/>
        <v>0.001001001001001001</v>
      </c>
      <c r="C129" s="13">
        <v>0.121</v>
      </c>
      <c r="D129" s="10">
        <f t="shared" si="12"/>
        <v>0.0007182543029552429</v>
      </c>
      <c r="E129" s="10">
        <f t="shared" si="13"/>
        <v>7.189732762314744E-07</v>
      </c>
      <c r="F129" s="4">
        <f t="shared" si="8"/>
        <v>0.0009480956798904908</v>
      </c>
      <c r="G129">
        <f t="shared" si="9"/>
        <v>0.8907193902482873</v>
      </c>
      <c r="H129" t="b">
        <f t="shared" si="10"/>
        <v>0</v>
      </c>
    </row>
    <row r="130" spans="1:8" ht="12.75">
      <c r="A130" s="5" t="s">
        <v>132</v>
      </c>
      <c r="B130" s="17">
        <f t="shared" si="11"/>
        <v>0.001001001001001001</v>
      </c>
      <c r="C130" s="13">
        <v>0.122</v>
      </c>
      <c r="D130" s="10">
        <f t="shared" si="12"/>
        <v>0.0007303669344505159</v>
      </c>
      <c r="E130" s="10">
        <f t="shared" si="13"/>
        <v>7.310980324829989E-07</v>
      </c>
      <c r="F130" s="4">
        <f t="shared" si="8"/>
        <v>0.0009640843534640752</v>
      </c>
      <c r="G130">
        <f t="shared" si="9"/>
        <v>0.8888100323099951</v>
      </c>
      <c r="H130" t="b">
        <f t="shared" si="10"/>
        <v>0</v>
      </c>
    </row>
    <row r="131" spans="1:8" ht="12.75">
      <c r="A131" s="5" t="s">
        <v>133</v>
      </c>
      <c r="B131" s="17">
        <f t="shared" si="11"/>
        <v>0.001001001001001001</v>
      </c>
      <c r="C131" s="13">
        <v>0.123</v>
      </c>
      <c r="D131" s="10">
        <f t="shared" si="12"/>
        <v>0.0007425274063208057</v>
      </c>
      <c r="E131" s="10">
        <f t="shared" si="13"/>
        <v>7.432706769978034E-07</v>
      </c>
      <c r="F131" s="4">
        <f t="shared" si="8"/>
        <v>0.000980136176332681</v>
      </c>
      <c r="G131">
        <f t="shared" si="9"/>
        <v>0.8859004244083741</v>
      </c>
      <c r="H131" t="b">
        <f t="shared" si="10"/>
        <v>0</v>
      </c>
    </row>
    <row r="132" spans="1:8" ht="12.75">
      <c r="A132" s="5" t="s">
        <v>134</v>
      </c>
      <c r="B132" s="17">
        <f t="shared" si="11"/>
        <v>0.001001001001001001</v>
      </c>
      <c r="C132" s="13">
        <v>0.124</v>
      </c>
      <c r="D132" s="10">
        <f t="shared" si="12"/>
        <v>0.0007547337978996583</v>
      </c>
      <c r="E132" s="10">
        <f t="shared" si="13"/>
        <v>7.554892871868451E-07</v>
      </c>
      <c r="F132" s="4">
        <f t="shared" si="8"/>
        <v>0.0009962486132165894</v>
      </c>
      <c r="G132">
        <f t="shared" si="9"/>
        <v>0.8819420032712827</v>
      </c>
      <c r="H132" t="b">
        <f t="shared" si="10"/>
        <v>0</v>
      </c>
    </row>
    <row r="133" spans="1:8" ht="12.75">
      <c r="A133" s="5" t="s">
        <v>135</v>
      </c>
      <c r="B133" s="17">
        <f t="shared" si="11"/>
        <v>0.001001001001001001</v>
      </c>
      <c r="C133" s="13">
        <v>0.125</v>
      </c>
      <c r="D133" s="10">
        <f t="shared" si="12"/>
        <v>0.000766984187066555</v>
      </c>
      <c r="E133" s="10">
        <f t="shared" si="13"/>
        <v>7.677519390055606E-07</v>
      </c>
      <c r="F133" s="4">
        <f t="shared" si="8"/>
        <v>0.0010124191269167153</v>
      </c>
      <c r="G133">
        <f t="shared" si="9"/>
        <v>0.8809371855236389</v>
      </c>
      <c r="H133" t="b">
        <f t="shared" si="10"/>
        <v>0</v>
      </c>
    </row>
    <row r="134" spans="1:8" ht="12.75">
      <c r="A134" s="5" t="s">
        <v>136</v>
      </c>
      <c r="B134" s="17">
        <f t="shared" si="11"/>
        <v>0.001001001001001001</v>
      </c>
      <c r="C134" s="13">
        <v>0.126</v>
      </c>
      <c r="D134" s="10">
        <f t="shared" si="12"/>
        <v>0.0007792766507579093</v>
      </c>
      <c r="E134" s="10">
        <f t="shared" si="13"/>
        <v>7.800567074653748E-07</v>
      </c>
      <c r="F134" s="4">
        <f t="shared" si="8"/>
        <v>0.0010286451789891244</v>
      </c>
      <c r="G134">
        <f t="shared" si="9"/>
        <v>0.8778873197541739</v>
      </c>
      <c r="H134" t="b">
        <f t="shared" si="10"/>
        <v>0</v>
      </c>
    </row>
    <row r="135" spans="1:8" ht="12.75">
      <c r="A135" s="5" t="s">
        <v>137</v>
      </c>
      <c r="B135" s="17">
        <f t="shared" si="11"/>
        <v>0.001001001001001001</v>
      </c>
      <c r="C135" s="13">
        <v>0.127</v>
      </c>
      <c r="D135" s="10">
        <f t="shared" si="12"/>
        <v>0.0007916092654690032</v>
      </c>
      <c r="E135" s="10">
        <f t="shared" si="13"/>
        <v>7.924016671361393E-07</v>
      </c>
      <c r="F135" s="4">
        <f t="shared" si="8"/>
        <v>0.001044924230407589</v>
      </c>
      <c r="G135">
        <f t="shared" si="9"/>
        <v>0.8747838672739585</v>
      </c>
      <c r="H135" t="b">
        <f t="shared" si="10"/>
        <v>0</v>
      </c>
    </row>
    <row r="136" spans="1:8" ht="12.75">
      <c r="A136" s="5" t="s">
        <v>138</v>
      </c>
      <c r="B136" s="17">
        <f t="shared" si="11"/>
        <v>0.001001001001001001</v>
      </c>
      <c r="C136" s="13">
        <v>0.128</v>
      </c>
      <c r="D136" s="10">
        <f t="shared" si="12"/>
        <v>0.0008039801077469466</v>
      </c>
      <c r="E136" s="10">
        <f t="shared" si="13"/>
        <v>8.047848926395862E-07</v>
      </c>
      <c r="F136" s="4">
        <f t="shared" si="8"/>
        <v>0.0010612537422142949</v>
      </c>
      <c r="G136">
        <f t="shared" si="9"/>
        <v>0.8705651907985367</v>
      </c>
      <c r="H136" t="b">
        <f t="shared" si="10"/>
        <v>0</v>
      </c>
    </row>
    <row r="137" spans="1:8" ht="12.75">
      <c r="A137" s="5" t="s">
        <v>139</v>
      </c>
      <c r="B137" s="17">
        <f t="shared" si="11"/>
        <v>0.001001001001001001</v>
      </c>
      <c r="C137" s="13">
        <v>0.129</v>
      </c>
      <c r="D137" s="10">
        <f t="shared" si="12"/>
        <v>0.0008163872546747483</v>
      </c>
      <c r="E137" s="10">
        <f t="shared" si="13"/>
        <v>8.172044591338822E-07</v>
      </c>
      <c r="F137" s="4">
        <f aca="true" t="shared" si="14" ref="F137:F200">E137/E$1009</f>
        <v>0.001077631176158813</v>
      </c>
      <c r="G137">
        <f aca="true" t="shared" si="15" ref="G137:G200">SUMIF(F$8:F$1008,CONCATENATE("&gt;=",TEXT(F137,0.0000000001)))</f>
        <v>0.8694947054773584</v>
      </c>
      <c r="H137" t="b">
        <f aca="true" t="shared" si="16" ref="H137:H200">IF(OR(AND(G137&gt;=0.95,G138&lt;0.95),AND(G137&lt;0.95,G138&gt;=0.95)),C137+(0.95-G137)*(C138-C137)/(G138-G137))</f>
        <v>0</v>
      </c>
    </row>
    <row r="138" spans="1:8" ht="12.75">
      <c r="A138" s="5" t="s">
        <v>140</v>
      </c>
      <c r="B138" s="17">
        <f t="shared" si="11"/>
        <v>0.001001001001001001</v>
      </c>
      <c r="C138" s="13">
        <v>0.13</v>
      </c>
      <c r="D138" s="10">
        <f t="shared" si="12"/>
        <v>0.0008288287843465928</v>
      </c>
      <c r="E138" s="10">
        <f t="shared" si="13"/>
        <v>8.296584427893822E-07</v>
      </c>
      <c r="F138" s="4">
        <f t="shared" si="14"/>
        <v>0.001094053995325467</v>
      </c>
      <c r="G138">
        <f t="shared" si="15"/>
        <v>0.8651533767421833</v>
      </c>
      <c r="H138" t="b">
        <f t="shared" si="16"/>
        <v>0</v>
      </c>
    </row>
    <row r="139" spans="1:8" ht="12.75">
      <c r="A139" s="5" t="s">
        <v>141</v>
      </c>
      <c r="B139" s="17">
        <f aca="true" t="shared" si="17" ref="B139:B202">1/999</f>
        <v>0.001001001001001001</v>
      </c>
      <c r="C139" s="13">
        <v>0.131</v>
      </c>
      <c r="D139" s="10">
        <f t="shared" si="12"/>
        <v>0.0008413027763344036</v>
      </c>
      <c r="E139" s="10">
        <f t="shared" si="13"/>
        <v>8.421449212556593E-07</v>
      </c>
      <c r="F139" s="4">
        <f t="shared" si="14"/>
        <v>0.0011105196647491961</v>
      </c>
      <c r="G139">
        <f t="shared" si="15"/>
        <v>0.8618347193266095</v>
      </c>
      <c r="H139" t="b">
        <f t="shared" si="16"/>
        <v>0</v>
      </c>
    </row>
    <row r="140" spans="1:8" ht="12.75">
      <c r="A140" s="5" t="s">
        <v>142</v>
      </c>
      <c r="B140" s="17">
        <f t="shared" si="17"/>
        <v>0.001001001001001001</v>
      </c>
      <c r="C140" s="13">
        <v>0.132</v>
      </c>
      <c r="D140" s="10">
        <f t="shared" si="12"/>
        <v>0.0008538073121457884</v>
      </c>
      <c r="E140" s="10">
        <f t="shared" si="13"/>
        <v>8.546619741199083E-07</v>
      </c>
      <c r="F140" s="4">
        <f t="shared" si="14"/>
        <v>0.0011270256520200424</v>
      </c>
      <c r="G140">
        <f t="shared" si="15"/>
        <v>0.8595890919727098</v>
      </c>
      <c r="H140" t="b">
        <f t="shared" si="16"/>
        <v>0</v>
      </c>
    </row>
    <row r="141" spans="1:8" ht="12.75">
      <c r="A141" s="5" t="s">
        <v>143</v>
      </c>
      <c r="B141" s="17">
        <f t="shared" si="17"/>
        <v>0.001001001001001001</v>
      </c>
      <c r="C141" s="13">
        <v>0.133</v>
      </c>
      <c r="D141" s="10">
        <f t="shared" si="12"/>
        <v>0.0008663404756734426</v>
      </c>
      <c r="E141" s="10">
        <f t="shared" si="13"/>
        <v>8.672076833567995E-07</v>
      </c>
      <c r="F141" s="4">
        <f t="shared" si="14"/>
        <v>0.0011435694278763642</v>
      </c>
      <c r="G141">
        <f t="shared" si="15"/>
        <v>0.857322631156026</v>
      </c>
      <c r="H141" t="b">
        <f t="shared" si="16"/>
        <v>0</v>
      </c>
    </row>
    <row r="142" spans="1:8" ht="12.75">
      <c r="A142" s="5" t="s">
        <v>144</v>
      </c>
      <c r="B142" s="17">
        <f t="shared" si="17"/>
        <v>0.001001001001001001</v>
      </c>
      <c r="C142" s="13">
        <v>0.134</v>
      </c>
      <c r="D142" s="10">
        <f t="shared" si="12"/>
        <v>0.0008789003536361069</v>
      </c>
      <c r="E142" s="10">
        <f t="shared" si="13"/>
        <v>8.797801337698768E-07</v>
      </c>
      <c r="F142" s="4">
        <f t="shared" si="14"/>
        <v>0.0011601484667868986</v>
      </c>
      <c r="G142">
        <f t="shared" si="15"/>
        <v>0.8538733398274864</v>
      </c>
      <c r="H142" t="b">
        <f t="shared" si="16"/>
        <v>0</v>
      </c>
    </row>
    <row r="143" spans="1:8" ht="12.75">
      <c r="A143" s="5" t="s">
        <v>145</v>
      </c>
      <c r="B143" s="17">
        <f t="shared" si="17"/>
        <v>0.001001001001001001</v>
      </c>
      <c r="C143" s="13">
        <v>0.135</v>
      </c>
      <c r="D143" s="10">
        <f t="shared" si="12"/>
        <v>0.0008914850360111608</v>
      </c>
      <c r="E143" s="10">
        <f t="shared" si="13"/>
        <v>8.923774134245854E-07</v>
      </c>
      <c r="F143" s="4">
        <f t="shared" si="14"/>
        <v>0.001176760247521787</v>
      </c>
      <c r="G143">
        <f t="shared" si="15"/>
        <v>0.8515455147848312</v>
      </c>
      <c r="H143" t="b">
        <f t="shared" si="16"/>
        <v>0</v>
      </c>
    </row>
    <row r="144" spans="1:8" ht="12.75">
      <c r="A144" s="5" t="s">
        <v>146</v>
      </c>
      <c r="B144" s="17">
        <f t="shared" si="17"/>
        <v>0.001001001001001001</v>
      </c>
      <c r="C144" s="13">
        <v>0.136</v>
      </c>
      <c r="D144" s="10">
        <f t="shared" si="12"/>
        <v>0.0009040926164589332</v>
      </c>
      <c r="E144" s="10">
        <f t="shared" si="13"/>
        <v>9.049976140730061E-07</v>
      </c>
      <c r="F144" s="4">
        <f t="shared" si="14"/>
        <v>0.0011934022537126634</v>
      </c>
      <c r="G144">
        <f t="shared" si="15"/>
        <v>0.8480035882480123</v>
      </c>
      <c r="H144" t="b">
        <f t="shared" si="16"/>
        <v>0</v>
      </c>
    </row>
    <row r="145" spans="1:8" ht="12.75">
      <c r="A145" s="5" t="s">
        <v>147</v>
      </c>
      <c r="B145" s="17">
        <f t="shared" si="17"/>
        <v>0.001001001001001001</v>
      </c>
      <c r="C145" s="13">
        <v>0.137</v>
      </c>
      <c r="D145" s="10">
        <f t="shared" si="12"/>
        <v>0.0009167211927388254</v>
      </c>
      <c r="E145" s="10">
        <f t="shared" si="13"/>
        <v>9.176388315703958E-07</v>
      </c>
      <c r="F145" s="4">
        <f t="shared" si="14"/>
        <v>0.0012100719744019379</v>
      </c>
      <c r="G145">
        <f t="shared" si="15"/>
        <v>0.8431949592449753</v>
      </c>
      <c r="H145" t="b">
        <f t="shared" si="16"/>
        <v>0</v>
      </c>
    </row>
    <row r="146" spans="1:8" ht="12.75">
      <c r="A146" s="5" t="s">
        <v>148</v>
      </c>
      <c r="B146" s="17">
        <f t="shared" si="17"/>
        <v>0.001001001001001001</v>
      </c>
      <c r="C146" s="13">
        <v>0.138</v>
      </c>
      <c r="D146" s="10">
        <f t="shared" si="12"/>
        <v>0.0009293688671173148</v>
      </c>
      <c r="E146" s="10">
        <f t="shared" si="13"/>
        <v>9.302991662835983E-07</v>
      </c>
      <c r="F146" s="4">
        <f t="shared" si="14"/>
        <v>0.0012267669045813601</v>
      </c>
      <c r="G146">
        <f t="shared" si="15"/>
        <v>0.8407505317673113</v>
      </c>
      <c r="H146" t="b">
        <f t="shared" si="16"/>
        <v>0</v>
      </c>
    </row>
    <row r="147" spans="1:8" ht="12.75">
      <c r="A147" s="5" t="s">
        <v>149</v>
      </c>
      <c r="B147" s="17">
        <f t="shared" si="17"/>
        <v>0.001001001001001001</v>
      </c>
      <c r="C147" s="13">
        <v>0.139</v>
      </c>
      <c r="D147" s="10">
        <f t="shared" si="12"/>
        <v>0.000942033746767941</v>
      </c>
      <c r="E147" s="10">
        <f t="shared" si="13"/>
        <v>9.429767234914324E-07</v>
      </c>
      <c r="F147" s="4">
        <f t="shared" si="14"/>
        <v>0.0012434845457200028</v>
      </c>
      <c r="G147">
        <f t="shared" si="15"/>
        <v>0.8370413885499857</v>
      </c>
      <c r="H147" t="b">
        <f t="shared" si="16"/>
        <v>0</v>
      </c>
    </row>
    <row r="148" spans="1:8" ht="12.75">
      <c r="A148" s="5" t="s">
        <v>150</v>
      </c>
      <c r="B148" s="17">
        <f t="shared" si="17"/>
        <v>0.001001001001001001</v>
      </c>
      <c r="C148" s="13">
        <v>0.14</v>
      </c>
      <c r="D148" s="10">
        <f t="shared" si="12"/>
        <v>0.0009547139441633382</v>
      </c>
      <c r="E148" s="10">
        <f t="shared" si="13"/>
        <v>9.556696137771153E-07</v>
      </c>
      <c r="F148" s="4">
        <f t="shared" si="14"/>
        <v>0.001260222406281743</v>
      </c>
      <c r="G148">
        <f t="shared" si="15"/>
        <v>0.8345350569210664</v>
      </c>
      <c r="H148" t="b">
        <f t="shared" si="16"/>
        <v>0</v>
      </c>
    </row>
    <row r="149" spans="1:8" ht="12.75">
      <c r="A149" s="5" t="s">
        <v>151</v>
      </c>
      <c r="B149" s="17">
        <f t="shared" si="17"/>
        <v>0.001001001001001001</v>
      </c>
      <c r="C149" s="13">
        <v>0.141</v>
      </c>
      <c r="D149" s="10">
        <f t="shared" si="12"/>
        <v>0.0009674075774594162</v>
      </c>
      <c r="E149" s="10">
        <f t="shared" si="13"/>
        <v>9.68375953412829E-07</v>
      </c>
      <c r="F149" s="4">
        <f t="shared" si="14"/>
        <v>0.0012769780022323816</v>
      </c>
      <c r="G149">
        <f t="shared" si="15"/>
        <v>0.8307293564821863</v>
      </c>
      <c r="H149" t="b">
        <f t="shared" si="16"/>
        <v>0</v>
      </c>
    </row>
    <row r="150" spans="1:8" ht="12.75">
      <c r="A150" s="5" t="s">
        <v>152</v>
      </c>
      <c r="B150" s="17">
        <f t="shared" si="17"/>
        <v>0.001001001001001001</v>
      </c>
      <c r="C150" s="13">
        <v>0.142</v>
      </c>
      <c r="D150" s="10">
        <f t="shared" si="12"/>
        <v>0.0009801127708717525</v>
      </c>
      <c r="E150" s="10">
        <f t="shared" si="13"/>
        <v>9.81093864736489E-07</v>
      </c>
      <c r="F150" s="4">
        <f t="shared" si="14"/>
        <v>0.001293748857536481</v>
      </c>
      <c r="G150">
        <f t="shared" si="15"/>
        <v>0.8268677795737167</v>
      </c>
      <c r="H150" t="b">
        <f t="shared" si="16"/>
        <v>0</v>
      </c>
    </row>
    <row r="151" spans="1:8" ht="12.75">
      <c r="A151" s="5" t="s">
        <v>153</v>
      </c>
      <c r="B151" s="17">
        <f t="shared" si="17"/>
        <v>0.001001001001001001</v>
      </c>
      <c r="C151" s="13">
        <v>0.143</v>
      </c>
      <c r="D151" s="10">
        <f t="shared" si="12"/>
        <v>0.0009928276550442928</v>
      </c>
      <c r="E151" s="10">
        <f t="shared" si="13"/>
        <v>9.938214765208136E-07</v>
      </c>
      <c r="F151" s="4">
        <f t="shared" si="14"/>
        <v>0.0013105325046440495</v>
      </c>
      <c r="G151">
        <f t="shared" si="15"/>
        <v>0.82294810797276</v>
      </c>
      <c r="H151" t="b">
        <f t="shared" si="16"/>
        <v>0</v>
      </c>
    </row>
    <row r="152" spans="1:8" ht="12.75">
      <c r="A152" s="5" t="s">
        <v>154</v>
      </c>
      <c r="B152" s="17">
        <f t="shared" si="17"/>
        <v>0.001001001001001001</v>
      </c>
      <c r="C152" s="13">
        <v>0.144</v>
      </c>
      <c r="D152" s="10">
        <f t="shared" si="12"/>
        <v>0.0010055503674104276</v>
      </c>
      <c r="E152" s="10">
        <f t="shared" si="13"/>
        <v>1.0065569243347623E-06</v>
      </c>
      <c r="F152" s="4">
        <f t="shared" si="14"/>
        <v>0.0013273264849671628</v>
      </c>
      <c r="G152">
        <f t="shared" si="15"/>
        <v>0.8216279710049124</v>
      </c>
      <c r="H152" t="b">
        <f t="shared" si="16"/>
        <v>0</v>
      </c>
    </row>
    <row r="153" spans="1:8" ht="12.75">
      <c r="A153" s="5" t="s">
        <v>155</v>
      </c>
      <c r="B153" s="17">
        <f t="shared" si="17"/>
        <v>0.001001001001001001</v>
      </c>
      <c r="C153" s="13">
        <v>0.145</v>
      </c>
      <c r="D153" s="10">
        <f t="shared" si="12"/>
        <v>0.0010182790525465394</v>
      </c>
      <c r="E153" s="10">
        <f t="shared" si="13"/>
        <v>1.0192983508974368E-06</v>
      </c>
      <c r="F153" s="4">
        <f t="shared" si="14"/>
        <v>0.0013441283493466454</v>
      </c>
      <c r="G153">
        <f t="shared" si="15"/>
        <v>0.8176290886480905</v>
      </c>
      <c r="H153" t="b">
        <f t="shared" si="16"/>
        <v>0</v>
      </c>
    </row>
    <row r="154" spans="1:8" ht="12.75">
      <c r="A154" s="5" t="s">
        <v>156</v>
      </c>
      <c r="B154" s="17">
        <f t="shared" si="17"/>
        <v>0.001001001001001001</v>
      </c>
      <c r="C154" s="13">
        <v>0.146</v>
      </c>
      <c r="D154" s="10">
        <f t="shared" si="12"/>
        <v>0.0010310118625180844</v>
      </c>
      <c r="E154" s="10">
        <f t="shared" si="13"/>
        <v>1.0320439064245088E-06</v>
      </c>
      <c r="F154" s="4">
        <f t="shared" si="14"/>
        <v>0.0013609356585089</v>
      </c>
      <c r="G154">
        <f t="shared" si="15"/>
        <v>0.8135725484594154</v>
      </c>
      <c r="H154" t="b">
        <f t="shared" si="16"/>
        <v>0</v>
      </c>
    </row>
    <row r="155" spans="1:8" ht="12.75">
      <c r="A155" s="5" t="s">
        <v>157</v>
      </c>
      <c r="B155" s="17">
        <f t="shared" si="17"/>
        <v>0.001001001001001001</v>
      </c>
      <c r="C155" s="13">
        <v>0.147</v>
      </c>
      <c r="D155" s="10">
        <f aca="true" t="shared" si="18" ref="D155:D218">(C155^F$4)*((1-C155)^(F$3-F$4))</f>
        <v>0.0010437469572183021</v>
      </c>
      <c r="E155" s="10">
        <f aca="true" t="shared" si="19" ref="E155:E218">B155*D155</f>
        <v>1.0447917489672693E-06</v>
      </c>
      <c r="F155" s="4">
        <f t="shared" si="14"/>
        <v>0.0013777459835130025</v>
      </c>
      <c r="G155">
        <f t="shared" si="15"/>
        <v>0.8094603144202488</v>
      </c>
      <c r="H155" t="b">
        <f t="shared" si="16"/>
        <v>0</v>
      </c>
    </row>
    <row r="156" spans="1:8" ht="12.75">
      <c r="A156" s="5" t="s">
        <v>158</v>
      </c>
      <c r="B156" s="17">
        <f t="shared" si="17"/>
        <v>0.001001001001001001</v>
      </c>
      <c r="C156" s="13">
        <v>0.148</v>
      </c>
      <c r="D156" s="10">
        <f t="shared" si="18"/>
        <v>0.0010564825046996227</v>
      </c>
      <c r="E156" s="10">
        <f t="shared" si="19"/>
        <v>1.057540044744367E-06</v>
      </c>
      <c r="F156" s="4">
        <f t="shared" si="14"/>
        <v>0.0013945569061881607</v>
      </c>
      <c r="G156">
        <f t="shared" si="15"/>
        <v>0.8052890425930417</v>
      </c>
      <c r="H156" t="b">
        <f t="shared" si="16"/>
        <v>0</v>
      </c>
    </row>
    <row r="157" spans="1:8" ht="12.75">
      <c r="A157" s="5" t="s">
        <v>159</v>
      </c>
      <c r="B157" s="17">
        <f t="shared" si="17"/>
        <v>0.001001001001001001</v>
      </c>
      <c r="C157" s="13">
        <v>0.149</v>
      </c>
      <c r="D157" s="10">
        <f t="shared" si="18"/>
        <v>0.0010692166814978525</v>
      </c>
      <c r="E157" s="10">
        <f t="shared" si="19"/>
        <v>1.0702869684663188E-06</v>
      </c>
      <c r="F157" s="4">
        <f t="shared" si="14"/>
        <v>0.0014113660195616393</v>
      </c>
      <c r="G157">
        <f t="shared" si="15"/>
        <v>0.8024734188877625</v>
      </c>
      <c r="H157" t="b">
        <f t="shared" si="16"/>
        <v>0</v>
      </c>
    </row>
    <row r="158" spans="1:8" ht="12.75">
      <c r="A158" s="5" t="s">
        <v>160</v>
      </c>
      <c r="B158" s="17">
        <f t="shared" si="17"/>
        <v>0.001001001001001001</v>
      </c>
      <c r="C158" s="13">
        <v>0.15</v>
      </c>
      <c r="D158" s="10">
        <f t="shared" si="18"/>
        <v>0.0010819476729492183</v>
      </c>
      <c r="E158" s="10">
        <f t="shared" si="19"/>
        <v>1.0830307036528711E-06</v>
      </c>
      <c r="F158" s="4">
        <f t="shared" si="14"/>
        <v>0.001428170928277257</v>
      </c>
      <c r="G158">
        <f t="shared" si="15"/>
        <v>0.7982048067786227</v>
      </c>
      <c r="H158" t="b">
        <f t="shared" si="16"/>
        <v>0</v>
      </c>
    </row>
    <row r="159" spans="1:8" ht="12.75">
      <c r="A159" s="5" t="s">
        <v>161</v>
      </c>
      <c r="B159" s="17">
        <f t="shared" si="17"/>
        <v>0.001001001001001001</v>
      </c>
      <c r="C159" s="13">
        <v>0.151</v>
      </c>
      <c r="D159" s="10">
        <f t="shared" si="18"/>
        <v>0.001094673673500344</v>
      </c>
      <c r="E159" s="10">
        <f t="shared" si="19"/>
        <v>1.0957694429432873E-06</v>
      </c>
      <c r="F159" s="4">
        <f t="shared" si="14"/>
        <v>0.0014449692490045582</v>
      </c>
      <c r="G159">
        <f t="shared" si="15"/>
        <v>0.7967685748674243</v>
      </c>
      <c r="H159" t="b">
        <f t="shared" si="16"/>
        <v>0</v>
      </c>
    </row>
    <row r="160" spans="1:8" ht="12.75">
      <c r="A160" s="5" t="s">
        <v>162</v>
      </c>
      <c r="B160" s="17">
        <f t="shared" si="17"/>
        <v>0.001001001001001001</v>
      </c>
      <c r="C160" s="13">
        <v>0.152</v>
      </c>
      <c r="D160" s="10">
        <f t="shared" si="18"/>
        <v>0.0011073928870112377</v>
      </c>
      <c r="E160" s="10">
        <f t="shared" si="19"/>
        <v>1.1085013883996374E-06</v>
      </c>
      <c r="F160" s="4">
        <f t="shared" si="14"/>
        <v>0.0014617586108387533</v>
      </c>
      <c r="G160">
        <f t="shared" si="15"/>
        <v>0.7909572439047451</v>
      </c>
      <c r="H160" t="b">
        <f t="shared" si="16"/>
        <v>0</v>
      </c>
    </row>
    <row r="161" spans="1:8" ht="12.75">
      <c r="A161" s="5" t="s">
        <v>163</v>
      </c>
      <c r="B161" s="17">
        <f t="shared" si="17"/>
        <v>0.001001001001001001</v>
      </c>
      <c r="C161" s="13">
        <v>0.153</v>
      </c>
      <c r="D161" s="10">
        <f t="shared" si="18"/>
        <v>0.001120103527051364</v>
      </c>
      <c r="E161" s="10">
        <f t="shared" si="19"/>
        <v>1.1212247518031673E-06</v>
      </c>
      <c r="F161" s="4">
        <f t="shared" si="14"/>
        <v>0.0014785366556915355</v>
      </c>
      <c r="G161">
        <f t="shared" si="15"/>
        <v>0.7880102911910951</v>
      </c>
      <c r="H161" t="b">
        <f t="shared" si="16"/>
        <v>0</v>
      </c>
    </row>
    <row r="162" spans="1:8" ht="12.75">
      <c r="A162" s="5" t="s">
        <v>164</v>
      </c>
      <c r="B162" s="17">
        <f t="shared" si="17"/>
        <v>0.001001001001001001</v>
      </c>
      <c r="C162" s="13">
        <v>0.154</v>
      </c>
      <c r="D162" s="10">
        <f t="shared" si="18"/>
        <v>0.0011328038171888827</v>
      </c>
      <c r="E162" s="10">
        <f t="shared" si="19"/>
        <v>1.1339377549438266E-06</v>
      </c>
      <c r="F162" s="4">
        <f t="shared" si="14"/>
        <v>0.0014953010386728758</v>
      </c>
      <c r="G162">
        <f t="shared" si="15"/>
        <v>0.7835458214126327</v>
      </c>
      <c r="H162" t="b">
        <f t="shared" si="16"/>
        <v>0</v>
      </c>
    </row>
    <row r="163" spans="1:8" ht="12.75">
      <c r="A163" s="5" t="s">
        <v>165</v>
      </c>
      <c r="B163" s="17">
        <f t="shared" si="17"/>
        <v>0.001001001001001001</v>
      </c>
      <c r="C163" s="13">
        <v>0.155</v>
      </c>
      <c r="D163" s="10">
        <f t="shared" si="18"/>
        <v>0.0011454919912731196</v>
      </c>
      <c r="E163" s="10">
        <f t="shared" si="19"/>
        <v>1.1466386299030227E-06</v>
      </c>
      <c r="F163" s="4">
        <f t="shared" si="14"/>
        <v>0.0015120494284638843</v>
      </c>
      <c r="G163">
        <f t="shared" si="15"/>
        <v>0.780533400905824</v>
      </c>
      <c r="H163" t="b">
        <f t="shared" si="16"/>
        <v>0</v>
      </c>
    </row>
    <row r="164" spans="1:8" ht="12.75">
      <c r="A164" s="5" t="s">
        <v>166</v>
      </c>
      <c r="B164" s="17">
        <f t="shared" si="17"/>
        <v>0.001001001001001001</v>
      </c>
      <c r="C164" s="13">
        <v>0.156</v>
      </c>
      <c r="D164" s="10">
        <f t="shared" si="18"/>
        <v>0.0011581662937103553</v>
      </c>
      <c r="E164" s="10">
        <f t="shared" si="19"/>
        <v>1.1593256193296848E-06</v>
      </c>
      <c r="F164" s="4">
        <f t="shared" si="14"/>
        <v>0.001528779507680851</v>
      </c>
      <c r="G164">
        <f t="shared" si="15"/>
        <v>0.7759700935619273</v>
      </c>
      <c r="H164" t="b">
        <f t="shared" si="16"/>
        <v>0</v>
      </c>
    </row>
    <row r="165" spans="1:8" ht="12.75">
      <c r="A165" s="5" t="s">
        <v>167</v>
      </c>
      <c r="B165" s="17">
        <f t="shared" si="17"/>
        <v>0.001001001001001001</v>
      </c>
      <c r="C165" s="13">
        <v>0.157</v>
      </c>
      <c r="D165" s="10">
        <f t="shared" si="18"/>
        <v>0.0011708249797329911</v>
      </c>
      <c r="E165" s="10">
        <f t="shared" si="19"/>
        <v>1.1719969767097007E-06</v>
      </c>
      <c r="F165" s="4">
        <f t="shared" si="14"/>
        <v>0.0015454889732305465</v>
      </c>
      <c r="G165">
        <f t="shared" si="15"/>
        <v>0.7713470195798338</v>
      </c>
      <c r="H165" t="b">
        <f t="shared" si="16"/>
        <v>0</v>
      </c>
    </row>
    <row r="166" spans="1:8" ht="12.75">
      <c r="A166" s="5" t="s">
        <v>168</v>
      </c>
      <c r="B166" s="17">
        <f t="shared" si="17"/>
        <v>0.001001001001001001</v>
      </c>
      <c r="C166" s="13">
        <v>0.158</v>
      </c>
      <c r="D166" s="10">
        <f t="shared" si="18"/>
        <v>0.0011834663156621873</v>
      </c>
      <c r="E166" s="10">
        <f t="shared" si="19"/>
        <v>1.1846509666288162E-06</v>
      </c>
      <c r="F166" s="4">
        <f t="shared" si="14"/>
        <v>0.0015621755366569021</v>
      </c>
      <c r="G166">
        <f t="shared" si="15"/>
        <v>0.768229702640035</v>
      </c>
      <c r="H166" t="b">
        <f t="shared" si="16"/>
        <v>0</v>
      </c>
    </row>
    <row r="167" spans="1:8" ht="12.75">
      <c r="A167" s="5" t="s">
        <v>169</v>
      </c>
      <c r="B167" s="17">
        <f t="shared" si="17"/>
        <v>0.001001001001001001</v>
      </c>
      <c r="C167" s="13">
        <v>0.159</v>
      </c>
      <c r="D167" s="10">
        <f t="shared" si="18"/>
        <v>0.0011960885791640246</v>
      </c>
      <c r="E167" s="10">
        <f t="shared" si="19"/>
        <v>1.1972858650290537E-06</v>
      </c>
      <c r="F167" s="4">
        <f t="shared" si="14"/>
        <v>0.001578836924479144</v>
      </c>
      <c r="G167">
        <f t="shared" si="15"/>
        <v>0.7635078030665924</v>
      </c>
      <c r="H167" t="b">
        <f t="shared" si="16"/>
        <v>0</v>
      </c>
    </row>
    <row r="168" spans="1:8" ht="12.75">
      <c r="A168" s="5" t="s">
        <v>170</v>
      </c>
      <c r="B168" s="17">
        <f t="shared" si="17"/>
        <v>0.001001001001001001</v>
      </c>
      <c r="C168" s="13">
        <v>0.16</v>
      </c>
      <c r="D168" s="10">
        <f t="shared" si="18"/>
        <v>0.001208690059499274</v>
      </c>
      <c r="E168" s="10">
        <f t="shared" si="19"/>
        <v>1.2098999594587325E-06</v>
      </c>
      <c r="F168" s="4">
        <f t="shared" si="14"/>
        <v>0.00159547087852149</v>
      </c>
      <c r="G168">
        <f t="shared" si="15"/>
        <v>0.7603243801360167</v>
      </c>
      <c r="H168" t="b">
        <f t="shared" si="16"/>
        <v>0</v>
      </c>
    </row>
    <row r="169" spans="1:8" ht="12.75">
      <c r="A169" s="5" t="s">
        <v>171</v>
      </c>
      <c r="B169" s="17">
        <f t="shared" si="17"/>
        <v>0.001001001001001001</v>
      </c>
      <c r="C169" s="13">
        <v>0.161</v>
      </c>
      <c r="D169" s="10">
        <f t="shared" si="18"/>
        <v>0.0012212690577668467</v>
      </c>
      <c r="E169" s="10">
        <f t="shared" si="19"/>
        <v>1.222491549316163E-06</v>
      </c>
      <c r="F169" s="4">
        <f t="shared" si="14"/>
        <v>0.0016120751562345038</v>
      </c>
      <c r="G169">
        <f t="shared" si="15"/>
        <v>0.7571155626702729</v>
      </c>
      <c r="H169" t="b">
        <f t="shared" si="16"/>
        <v>0</v>
      </c>
    </row>
    <row r="170" spans="1:8" ht="12.75">
      <c r="A170" s="5" t="s">
        <v>172</v>
      </c>
      <c r="B170" s="17">
        <f t="shared" si="17"/>
        <v>0.001001001001001001</v>
      </c>
      <c r="C170" s="13">
        <v>0.162</v>
      </c>
      <c r="D170" s="10">
        <f t="shared" si="18"/>
        <v>0.0012338238871409922</v>
      </c>
      <c r="E170" s="10">
        <f t="shared" si="19"/>
        <v>1.2350589460870792E-06</v>
      </c>
      <c r="F170" s="4">
        <f t="shared" si="14"/>
        <v>0.0016286475310081931</v>
      </c>
      <c r="G170">
        <f t="shared" si="15"/>
        <v>0.7522539478780187</v>
      </c>
      <c r="H170" t="b">
        <f t="shared" si="16"/>
        <v>0</v>
      </c>
    </row>
    <row r="171" spans="1:8" ht="12.75">
      <c r="A171" s="5" t="s">
        <v>173</v>
      </c>
      <c r="B171" s="17">
        <f t="shared" si="17"/>
        <v>0.001001001001001001</v>
      </c>
      <c r="C171" s="13">
        <v>0.163</v>
      </c>
      <c r="D171" s="10">
        <f t="shared" si="18"/>
        <v>0.0012463528731023158</v>
      </c>
      <c r="E171" s="10">
        <f t="shared" si="19"/>
        <v>1.2476004735758916E-06</v>
      </c>
      <c r="F171" s="4">
        <f t="shared" si="14"/>
        <v>0.0016451857924769584</v>
      </c>
      <c r="G171">
        <f t="shared" si="15"/>
        <v>0.7473339496596076</v>
      </c>
      <c r="H171" t="b">
        <f t="shared" si="16"/>
        <v>0</v>
      </c>
    </row>
    <row r="172" spans="1:8" ht="12.75">
      <c r="A172" s="5" t="s">
        <v>174</v>
      </c>
      <c r="B172" s="17">
        <f t="shared" si="17"/>
        <v>0.001001001001001001</v>
      </c>
      <c r="C172" s="13">
        <v>0.164</v>
      </c>
      <c r="D172" s="10">
        <f t="shared" si="18"/>
        <v>0.0012588543536626912</v>
      </c>
      <c r="E172" s="10">
        <f t="shared" si="19"/>
        <v>1.2601144681308219E-06</v>
      </c>
      <c r="F172" s="4">
        <f t="shared" si="14"/>
        <v>0.0016616877468164724</v>
      </c>
      <c r="G172">
        <f t="shared" si="15"/>
        <v>0.7440183191331805</v>
      </c>
      <c r="H172" t="b">
        <f t="shared" si="16"/>
        <v>0</v>
      </c>
    </row>
    <row r="173" spans="1:8" ht="12.75">
      <c r="A173" s="5" t="s">
        <v>175</v>
      </c>
      <c r="B173" s="17">
        <f t="shared" si="17"/>
        <v>0.001001001001001001</v>
      </c>
      <c r="C173" s="13">
        <v>0.165</v>
      </c>
      <c r="D173" s="10">
        <f t="shared" si="18"/>
        <v>0.0012713266795841313</v>
      </c>
      <c r="E173" s="10">
        <f t="shared" si="19"/>
        <v>1.2725992788629943E-06</v>
      </c>
      <c r="F173" s="4">
        <f t="shared" si="14"/>
        <v>0.0016781512170325923</v>
      </c>
      <c r="G173">
        <f t="shared" si="15"/>
        <v>0.740677309696314</v>
      </c>
      <c r="H173" t="b">
        <f t="shared" si="16"/>
        <v>0</v>
      </c>
    </row>
    <row r="174" spans="1:8" ht="12.75">
      <c r="A174" s="5" t="s">
        <v>176</v>
      </c>
      <c r="B174" s="17">
        <f t="shared" si="17"/>
        <v>0.001001001001001001</v>
      </c>
      <c r="C174" s="13">
        <v>0.166</v>
      </c>
      <c r="D174" s="10">
        <f t="shared" si="18"/>
        <v>0.0012837682145916925</v>
      </c>
      <c r="E174" s="10">
        <f t="shared" si="19"/>
        <v>1.285053267859552E-06</v>
      </c>
      <c r="F174" s="4">
        <f t="shared" si="14"/>
        <v>0.0016945740432423924</v>
      </c>
      <c r="G174">
        <f t="shared" si="15"/>
        <v>0.7356174996688991</v>
      </c>
      <c r="H174" t="b">
        <f t="shared" si="16"/>
        <v>0</v>
      </c>
    </row>
    <row r="175" spans="1:8" ht="12.75">
      <c r="A175" s="5" t="s">
        <v>177</v>
      </c>
      <c r="B175" s="17">
        <f t="shared" si="17"/>
        <v>0.001001001001001001</v>
      </c>
      <c r="C175" s="13">
        <v>0.167</v>
      </c>
      <c r="D175" s="10">
        <f t="shared" si="18"/>
        <v>0.0012961773355804804</v>
      </c>
      <c r="E175" s="10">
        <f t="shared" si="19"/>
        <v>1.2974748103908714E-06</v>
      </c>
      <c r="F175" s="4">
        <f t="shared" si="14"/>
        <v>0.0017109540829474124</v>
      </c>
      <c r="G175">
        <f t="shared" si="15"/>
        <v>0.730499176225503</v>
      </c>
      <c r="H175" t="b">
        <f t="shared" si="16"/>
        <v>0</v>
      </c>
    </row>
    <row r="176" spans="1:8" ht="12.75">
      <c r="A176" s="5" t="s">
        <v>178</v>
      </c>
      <c r="B176" s="17">
        <f t="shared" si="17"/>
        <v>0.001001001001001001</v>
      </c>
      <c r="C176" s="13">
        <v>0.168</v>
      </c>
      <c r="D176" s="10">
        <f t="shared" si="18"/>
        <v>0.001308552432816823</v>
      </c>
      <c r="E176" s="10">
        <f t="shared" si="19"/>
        <v>1.3098622951119348E-06</v>
      </c>
      <c r="F176" s="4">
        <f t="shared" si="14"/>
        <v>0.0017272892112992046</v>
      </c>
      <c r="G176">
        <f t="shared" si="15"/>
        <v>0.7287788779855671</v>
      </c>
      <c r="H176" t="b">
        <f t="shared" si="16"/>
        <v>0</v>
      </c>
    </row>
    <row r="177" spans="1:8" ht="12.75">
      <c r="A177" s="5" t="s">
        <v>179</v>
      </c>
      <c r="B177" s="17">
        <f t="shared" si="17"/>
        <v>0.001001001001001001</v>
      </c>
      <c r="C177" s="13">
        <v>0.169</v>
      </c>
      <c r="D177" s="10">
        <f t="shared" si="18"/>
        <v>0.0013208919101336822</v>
      </c>
      <c r="E177" s="10">
        <f t="shared" si="19"/>
        <v>1.3222141242579402E-06</v>
      </c>
      <c r="F177" s="4">
        <f t="shared" si="14"/>
        <v>0.0017435773213572798</v>
      </c>
      <c r="G177">
        <f t="shared" si="15"/>
        <v>0.7235777367456443</v>
      </c>
      <c r="H177" t="b">
        <f t="shared" si="16"/>
        <v>0</v>
      </c>
    </row>
    <row r="178" spans="1:8" ht="12.75">
      <c r="A178" s="5" t="s">
        <v>180</v>
      </c>
      <c r="B178" s="17">
        <f t="shared" si="17"/>
        <v>0.001001001001001001</v>
      </c>
      <c r="C178" s="13">
        <v>0.17</v>
      </c>
      <c r="D178" s="10">
        <f t="shared" si="18"/>
        <v>0.0013331941851203745</v>
      </c>
      <c r="E178" s="10">
        <f t="shared" si="19"/>
        <v>1.3345287138342088E-06</v>
      </c>
      <c r="F178" s="4">
        <f t="shared" si="14"/>
        <v>0.001759816324339535</v>
      </c>
      <c r="G178">
        <f t="shared" si="15"/>
        <v>0.7200805965647968</v>
      </c>
      <c r="H178" t="b">
        <f t="shared" si="16"/>
        <v>0</v>
      </c>
    </row>
    <row r="179" spans="1:8" ht="12.75">
      <c r="A179" s="5" t="s">
        <v>181</v>
      </c>
      <c r="B179" s="17">
        <f t="shared" si="17"/>
        <v>0.001001001001001001</v>
      </c>
      <c r="C179" s="13">
        <v>0.171</v>
      </c>
      <c r="D179" s="10">
        <f t="shared" si="18"/>
        <v>0.0013454576893066595</v>
      </c>
      <c r="E179" s="10">
        <f t="shared" si="19"/>
        <v>1.34680449380046E-06</v>
      </c>
      <c r="F179" s="4">
        <f t="shared" si="14"/>
        <v>0.001776004149865253</v>
      </c>
      <c r="G179">
        <f t="shared" si="15"/>
        <v>0.7147803639801179</v>
      </c>
      <c r="H179" t="b">
        <f t="shared" si="16"/>
        <v>0</v>
      </c>
    </row>
    <row r="180" spans="1:8" ht="12.75">
      <c r="A180" s="5" t="s">
        <v>182</v>
      </c>
      <c r="B180" s="17">
        <f t="shared" si="17"/>
        <v>0.001001001001001001</v>
      </c>
      <c r="C180" s="13">
        <v>0.172</v>
      </c>
      <c r="D180" s="10">
        <f t="shared" si="18"/>
        <v>0.001357680868341275</v>
      </c>
      <c r="E180" s="10">
        <f t="shared" si="19"/>
        <v>1.3590399082495244E-06</v>
      </c>
      <c r="F180" s="4">
        <f t="shared" si="14"/>
        <v>0.001792138746190768</v>
      </c>
      <c r="G180">
        <f t="shared" si="15"/>
        <v>0.709425363298747</v>
      </c>
      <c r="H180" t="b">
        <f t="shared" si="16"/>
        <v>0</v>
      </c>
    </row>
    <row r="181" spans="1:8" ht="12.75">
      <c r="A181" s="5" t="s">
        <v>183</v>
      </c>
      <c r="B181" s="17">
        <f t="shared" si="17"/>
        <v>0.001001001001001001</v>
      </c>
      <c r="C181" s="13">
        <v>0.173</v>
      </c>
      <c r="D181" s="10">
        <f t="shared" si="18"/>
        <v>0.001369862182164967</v>
      </c>
      <c r="E181" s="10">
        <f t="shared" si="19"/>
        <v>1.3712334155805476E-06</v>
      </c>
      <c r="F181" s="4">
        <f t="shared" si="14"/>
        <v>0.0018082180804378646</v>
      </c>
      <c r="G181">
        <f t="shared" si="15"/>
        <v>0.7058191860628287</v>
      </c>
      <c r="H181" t="b">
        <f t="shared" si="16"/>
        <v>0</v>
      </c>
    </row>
    <row r="182" spans="1:8" ht="12.75">
      <c r="A182" s="5" t="s">
        <v>184</v>
      </c>
      <c r="B182" s="17">
        <f t="shared" si="17"/>
        <v>0.001001001001001001</v>
      </c>
      <c r="C182" s="13">
        <v>0.174</v>
      </c>
      <c r="D182" s="10">
        <f t="shared" si="18"/>
        <v>0.001382000105178112</v>
      </c>
      <c r="E182" s="10">
        <f t="shared" si="19"/>
        <v>1.3833834886667788E-06</v>
      </c>
      <c r="F182" s="4">
        <f t="shared" si="14"/>
        <v>0.0018242401388150397</v>
      </c>
      <c r="G182">
        <f t="shared" si="15"/>
        <v>0.702189963653683</v>
      </c>
      <c r="H182" t="b">
        <f t="shared" si="16"/>
        <v>0</v>
      </c>
    </row>
    <row r="183" spans="1:8" ht="12.75">
      <c r="A183" s="5" t="s">
        <v>185</v>
      </c>
      <c r="B183" s="17">
        <f t="shared" si="17"/>
        <v>0.001001001001001001</v>
      </c>
      <c r="C183" s="13">
        <v>0.175</v>
      </c>
      <c r="D183" s="10">
        <f t="shared" si="18"/>
        <v>0.0013940931264029494</v>
      </c>
      <c r="E183" s="10">
        <f t="shared" si="19"/>
        <v>1.3954886150179674E-06</v>
      </c>
      <c r="F183" s="4">
        <f t="shared" si="14"/>
        <v>0.0018402029268316496</v>
      </c>
      <c r="G183">
        <f t="shared" si="15"/>
        <v>0.6966942593663886</v>
      </c>
      <c r="H183" t="b">
        <f t="shared" si="16"/>
        <v>0</v>
      </c>
    </row>
    <row r="184" spans="1:8" ht="12.75">
      <c r="A184" s="5" t="s">
        <v>186</v>
      </c>
      <c r="B184" s="17">
        <f t="shared" si="17"/>
        <v>0.001001001001001001</v>
      </c>
      <c r="C184" s="13">
        <v>0.176</v>
      </c>
      <c r="D184" s="10">
        <f t="shared" si="18"/>
        <v>0.0014061397496405508</v>
      </c>
      <c r="E184" s="10">
        <f t="shared" si="19"/>
        <v>1.4075472969374883E-06</v>
      </c>
      <c r="F184" s="4">
        <f t="shared" si="14"/>
        <v>0.0018561044695051085</v>
      </c>
      <c r="G184">
        <f t="shared" si="15"/>
        <v>0.6929984481077692</v>
      </c>
      <c r="H184" t="b">
        <f t="shared" si="16"/>
        <v>0</v>
      </c>
    </row>
    <row r="185" spans="1:8" ht="12.75">
      <c r="A185" s="5" t="s">
        <v>187</v>
      </c>
      <c r="B185" s="17">
        <f t="shared" si="17"/>
        <v>0.001001001001001001</v>
      </c>
      <c r="C185" s="13">
        <v>0.177</v>
      </c>
      <c r="D185" s="10">
        <f t="shared" si="18"/>
        <v>0.001418138493622518</v>
      </c>
      <c r="E185" s="10">
        <f t="shared" si="19"/>
        <v>1.4195580516741922E-06</v>
      </c>
      <c r="F185" s="4">
        <f t="shared" si="14"/>
        <v>0.001871942811561131</v>
      </c>
      <c r="G185">
        <f t="shared" si="15"/>
        <v>0.6874058577569858</v>
      </c>
      <c r="H185" t="b">
        <f t="shared" si="16"/>
        <v>0</v>
      </c>
    </row>
    <row r="186" spans="1:8" ht="12.75">
      <c r="A186" s="5" t="s">
        <v>188</v>
      </c>
      <c r="B186" s="17">
        <f t="shared" si="17"/>
        <v>0.001001001001001001</v>
      </c>
      <c r="C186" s="13">
        <v>0.178</v>
      </c>
      <c r="D186" s="10">
        <f t="shared" si="18"/>
        <v>0.0014300878921575553</v>
      </c>
      <c r="E186" s="10">
        <f t="shared" si="19"/>
        <v>1.4315194115691244E-06</v>
      </c>
      <c r="F186" s="4">
        <f t="shared" si="14"/>
        <v>0.0018877160176272066</v>
      </c>
      <c r="G186">
        <f t="shared" si="15"/>
        <v>0.6817558044048341</v>
      </c>
      <c r="H186" t="b">
        <f t="shared" si="16"/>
        <v>0</v>
      </c>
    </row>
    <row r="187" spans="1:8" ht="12.75">
      <c r="A187" s="5" t="s">
        <v>189</v>
      </c>
      <c r="B187" s="17">
        <f t="shared" si="17"/>
        <v>0.001001001001001001</v>
      </c>
      <c r="C187" s="13">
        <v>0.179</v>
      </c>
      <c r="D187" s="10">
        <f t="shared" si="18"/>
        <v>0.0014419864942728925</v>
      </c>
      <c r="E187" s="10">
        <f t="shared" si="19"/>
        <v>1.4434299241970897E-06</v>
      </c>
      <c r="F187" s="4">
        <f t="shared" si="14"/>
        <v>0.001903422172419279</v>
      </c>
      <c r="G187">
        <f t="shared" si="15"/>
        <v>0.6798580221449276</v>
      </c>
      <c r="H187" t="b">
        <f t="shared" si="16"/>
        <v>0</v>
      </c>
    </row>
    <row r="188" spans="1:8" ht="12.75">
      <c r="A188" s="5" t="s">
        <v>190</v>
      </c>
      <c r="B188" s="17">
        <f t="shared" si="17"/>
        <v>0.001001001001001001</v>
      </c>
      <c r="C188" s="13">
        <v>0.18</v>
      </c>
      <c r="D188" s="10">
        <f t="shared" si="18"/>
        <v>0.0014538328643507103</v>
      </c>
      <c r="E188" s="10">
        <f t="shared" si="19"/>
        <v>1.4552881525032135E-06</v>
      </c>
      <c r="F188" s="4">
        <f t="shared" si="14"/>
        <v>0.0019190593809218263</v>
      </c>
      <c r="G188">
        <f t="shared" si="15"/>
        <v>0.6760457514062675</v>
      </c>
      <c r="H188" t="b">
        <f t="shared" si="16"/>
        <v>0</v>
      </c>
    </row>
    <row r="189" spans="1:8" ht="12.75">
      <c r="A189" s="5" t="s">
        <v>191</v>
      </c>
      <c r="B189" s="17">
        <f t="shared" si="17"/>
        <v>0.001001001001001001</v>
      </c>
      <c r="C189" s="13">
        <v>0.181</v>
      </c>
      <c r="D189" s="10">
        <f t="shared" si="18"/>
        <v>0.0014656255822595445</v>
      </c>
      <c r="E189" s="10">
        <f t="shared" si="19"/>
        <v>1.467092674934479E-06</v>
      </c>
      <c r="F189" s="4">
        <f t="shared" si="14"/>
        <v>0.0019346257685613163</v>
      </c>
      <c r="G189">
        <f t="shared" si="15"/>
        <v>0.6683412036252374</v>
      </c>
      <c r="H189" t="b">
        <f t="shared" si="16"/>
        <v>0</v>
      </c>
    </row>
    <row r="190" spans="1:8" ht="12.75">
      <c r="A190" s="5" t="s">
        <v>192</v>
      </c>
      <c r="B190" s="17">
        <f t="shared" si="17"/>
        <v>0.001001001001001001</v>
      </c>
      <c r="C190" s="13">
        <v>0.182</v>
      </c>
      <c r="D190" s="10">
        <f t="shared" si="18"/>
        <v>0.0014773632434808147</v>
      </c>
      <c r="E190" s="10">
        <f t="shared" si="19"/>
        <v>1.478842085566381E-06</v>
      </c>
      <c r="F190" s="4">
        <f t="shared" si="14"/>
        <v>0.0019501194813732225</v>
      </c>
      <c r="G190">
        <f t="shared" si="15"/>
        <v>0.6663992084361088</v>
      </c>
      <c r="H190" t="b">
        <f t="shared" si="16"/>
        <v>0</v>
      </c>
    </row>
    <row r="191" spans="1:8" ht="12.75">
      <c r="A191" s="5" t="s">
        <v>193</v>
      </c>
      <c r="B191" s="17">
        <f t="shared" si="17"/>
        <v>0.001001001001001001</v>
      </c>
      <c r="C191" s="13">
        <v>0.183</v>
      </c>
      <c r="D191" s="10">
        <f t="shared" si="18"/>
        <v>0.0014890444592304591</v>
      </c>
      <c r="E191" s="10">
        <f t="shared" si="19"/>
        <v>1.4905349942246838E-06</v>
      </c>
      <c r="F191" s="4">
        <f t="shared" si="14"/>
        <v>0.0019655386861625835</v>
      </c>
      <c r="G191">
        <f t="shared" si="15"/>
        <v>0.6585664858883254</v>
      </c>
      <c r="H191" t="b">
        <f t="shared" si="16"/>
        <v>0</v>
      </c>
    </row>
    <row r="192" spans="1:8" ht="12.75">
      <c r="A192" s="5" t="s">
        <v>194</v>
      </c>
      <c r="B192" s="17">
        <f t="shared" si="17"/>
        <v>0.001001001001001001</v>
      </c>
      <c r="C192" s="13">
        <v>0.184</v>
      </c>
      <c r="D192" s="10">
        <f t="shared" si="18"/>
        <v>0.001500667856575815</v>
      </c>
      <c r="E192" s="10">
        <f t="shared" si="19"/>
        <v>1.5021700266024176E-06</v>
      </c>
      <c r="F192" s="4">
        <f t="shared" si="14"/>
        <v>0.001980881570658285</v>
      </c>
      <c r="G192">
        <f t="shared" si="15"/>
        <v>0.6546105592680758</v>
      </c>
      <c r="H192" t="b">
        <f t="shared" si="16"/>
        <v>0</v>
      </c>
    </row>
    <row r="193" spans="1:8" ht="12.75">
      <c r="A193" s="5" t="s">
        <v>195</v>
      </c>
      <c r="B193" s="17">
        <f t="shared" si="17"/>
        <v>0.001001001001001001</v>
      </c>
      <c r="C193" s="13">
        <v>0.185</v>
      </c>
      <c r="D193" s="10">
        <f t="shared" si="18"/>
        <v>0.0015122320785477246</v>
      </c>
      <c r="E193" s="10">
        <f t="shared" si="19"/>
        <v>1.5137458243720967E-06</v>
      </c>
      <c r="F193" s="4">
        <f t="shared" si="14"/>
        <v>0.0019961463436610374</v>
      </c>
      <c r="G193">
        <f t="shared" si="15"/>
        <v>0.6526245232205407</v>
      </c>
      <c r="H193" t="b">
        <f t="shared" si="16"/>
        <v>0</v>
      </c>
    </row>
    <row r="194" spans="1:8" ht="12.75">
      <c r="A194" s="5" t="s">
        <v>196</v>
      </c>
      <c r="B194" s="17">
        <f t="shared" si="17"/>
        <v>0.001001001001001001</v>
      </c>
      <c r="C194" s="13">
        <v>0.186</v>
      </c>
      <c r="D194" s="10">
        <f t="shared" si="18"/>
        <v>0.0015237357842480153</v>
      </c>
      <c r="E194" s="10">
        <f t="shared" si="19"/>
        <v>1.5252610452933085E-06</v>
      </c>
      <c r="F194" s="4">
        <f t="shared" si="14"/>
        <v>0.002011331235185254</v>
      </c>
      <c r="G194">
        <f t="shared" si="15"/>
        <v>0.6466233898859373</v>
      </c>
      <c r="H194" t="b">
        <f t="shared" si="16"/>
        <v>0</v>
      </c>
    </row>
    <row r="195" spans="1:8" ht="12.75">
      <c r="A195" s="5" t="s">
        <v>197</v>
      </c>
      <c r="B195" s="17">
        <f t="shared" si="17"/>
        <v>0.001001001001001001</v>
      </c>
      <c r="C195" s="13">
        <v>0.187</v>
      </c>
      <c r="D195" s="10">
        <f t="shared" si="18"/>
        <v>0.0015351776489523213</v>
      </c>
      <c r="E195" s="10">
        <f t="shared" si="19"/>
        <v>1.536714363315637E-06</v>
      </c>
      <c r="F195" s="4">
        <f t="shared" si="14"/>
        <v>0.002026434496594772</v>
      </c>
      <c r="G195">
        <f t="shared" si="15"/>
        <v>0.6425931390123806</v>
      </c>
      <c r="H195" t="b">
        <f t="shared" si="16"/>
        <v>0</v>
      </c>
    </row>
    <row r="196" spans="1:8" ht="12.75">
      <c r="A196" s="5" t="s">
        <v>198</v>
      </c>
      <c r="B196" s="17">
        <f t="shared" si="17"/>
        <v>0.001001001001001001</v>
      </c>
      <c r="C196" s="13">
        <v>0.188</v>
      </c>
      <c r="D196" s="10">
        <f t="shared" si="18"/>
        <v>0.0015465563642083986</v>
      </c>
      <c r="E196" s="10">
        <f t="shared" si="19"/>
        <v>1.5481044686770757E-06</v>
      </c>
      <c r="F196" s="4">
        <f t="shared" si="14"/>
        <v>0.0020414544007326288</v>
      </c>
      <c r="G196">
        <f t="shared" si="15"/>
        <v>0.6364960980350718</v>
      </c>
      <c r="H196" t="b">
        <f t="shared" si="16"/>
        <v>0</v>
      </c>
    </row>
    <row r="197" spans="1:8" ht="12.75">
      <c r="A197" s="5" t="s">
        <v>199</v>
      </c>
      <c r="B197" s="17">
        <f t="shared" si="17"/>
        <v>0.001001001001001001</v>
      </c>
      <c r="C197" s="13">
        <v>0.189</v>
      </c>
      <c r="D197" s="10">
        <f t="shared" si="18"/>
        <v>0.001557870637929903</v>
      </c>
      <c r="E197" s="10">
        <f t="shared" si="19"/>
        <v>1.559430067997901E-06</v>
      </c>
      <c r="F197" s="4">
        <f t="shared" si="14"/>
        <v>0.00205638924204485</v>
      </c>
      <c r="G197">
        <f t="shared" si="15"/>
        <v>0.6324029935724766</v>
      </c>
      <c r="H197" t="b">
        <f t="shared" si="16"/>
        <v>0</v>
      </c>
    </row>
    <row r="198" spans="1:8" ht="12.75">
      <c r="A198" s="5" t="s">
        <v>200</v>
      </c>
      <c r="B198" s="17">
        <f t="shared" si="17"/>
        <v>0.001001001001001001</v>
      </c>
      <c r="C198" s="13">
        <v>0.19</v>
      </c>
      <c r="D198" s="10">
        <f t="shared" si="18"/>
        <v>0.0015691191944857761</v>
      </c>
      <c r="E198" s="10">
        <f t="shared" si="19"/>
        <v>1.5706898843701462E-06</v>
      </c>
      <c r="F198" s="4">
        <f t="shared" si="14"/>
        <v>0.002071237336698439</v>
      </c>
      <c r="G198">
        <f t="shared" si="15"/>
        <v>0.6282840824453396</v>
      </c>
      <c r="H198" t="b">
        <f t="shared" si="16"/>
        <v>0</v>
      </c>
    </row>
    <row r="199" spans="1:8" ht="12.75">
      <c r="A199" s="5" t="s">
        <v>201</v>
      </c>
      <c r="B199" s="17">
        <f t="shared" si="17"/>
        <v>0.001001001001001001</v>
      </c>
      <c r="C199" s="13">
        <v>0.191</v>
      </c>
      <c r="D199" s="10">
        <f t="shared" si="18"/>
        <v>0.0015803007747852114</v>
      </c>
      <c r="E199" s="10">
        <f t="shared" si="19"/>
        <v>1.581882657442654E-06</v>
      </c>
      <c r="F199" s="4">
        <f t="shared" si="14"/>
        <v>0.0020859970226935315</v>
      </c>
      <c r="G199">
        <f t="shared" si="15"/>
        <v>0.6199692725926853</v>
      </c>
      <c r="H199" t="b">
        <f t="shared" si="16"/>
        <v>0</v>
      </c>
    </row>
    <row r="200" spans="1:8" ht="12.75">
      <c r="A200" s="5" t="s">
        <v>202</v>
      </c>
      <c r="B200" s="17">
        <f t="shared" si="17"/>
        <v>0.001001001001001001</v>
      </c>
      <c r="C200" s="13">
        <v>0.192</v>
      </c>
      <c r="D200" s="10">
        <f t="shared" si="18"/>
        <v>0.0015914141363583551</v>
      </c>
      <c r="E200" s="10">
        <f t="shared" si="19"/>
        <v>1.593007143501857E-06</v>
      </c>
      <c r="F200" s="4">
        <f t="shared" si="14"/>
        <v>0.00210066665996992</v>
      </c>
      <c r="G200">
        <f t="shared" si="15"/>
        <v>0.6157735965357414</v>
      </c>
      <c r="H200" t="b">
        <f t="shared" si="16"/>
        <v>0</v>
      </c>
    </row>
    <row r="201" spans="1:8" ht="12.75">
      <c r="A201" s="5" t="s">
        <v>203</v>
      </c>
      <c r="B201" s="17">
        <f t="shared" si="17"/>
        <v>0.001001001001001001</v>
      </c>
      <c r="C201" s="13">
        <v>0.193</v>
      </c>
      <c r="D201" s="10">
        <f t="shared" si="18"/>
        <v>0.0016024580534326827</v>
      </c>
      <c r="E201" s="10">
        <f t="shared" si="19"/>
        <v>1.604062115548231E-06</v>
      </c>
      <c r="F201" s="4">
        <f aca="true" t="shared" si="20" ref="F201:F264">E201/E$1009</f>
        <v>0.0021152446305078717</v>
      </c>
      <c r="G201">
        <f aca="true" t="shared" si="21" ref="G201:G264">SUMIF(F$8:F$1008,CONCATENATE("&gt;=",TEXT(F201,0.0000000001)))</f>
        <v>0.6115525591161916</v>
      </c>
      <c r="H201" t="b">
        <f aca="true" t="shared" si="22" ref="H201:H264">IF(OR(AND(G201&gt;=0.95,G202&lt;0.95),AND(G201&lt;0.95,G202&gt;=0.95)),C201+(0.95-G201)*(C202-C201)/(G202-G201))</f>
        <v>0</v>
      </c>
    </row>
    <row r="202" spans="1:8" ht="12.75">
      <c r="A202" s="5" t="s">
        <v>204</v>
      </c>
      <c r="B202" s="17">
        <f t="shared" si="17"/>
        <v>0.001001001001001001</v>
      </c>
      <c r="C202" s="13">
        <v>0.194</v>
      </c>
      <c r="D202" s="10">
        <f t="shared" si="18"/>
        <v>0.0016134313170052409</v>
      </c>
      <c r="E202" s="10">
        <f t="shared" si="19"/>
        <v>1.6150463633686094E-06</v>
      </c>
      <c r="F202" s="4">
        <f t="shared" si="20"/>
        <v>0.0021297293384234892</v>
      </c>
      <c r="G202">
        <f t="shared" si="21"/>
        <v>0.6073087221648834</v>
      </c>
      <c r="H202" t="b">
        <f t="shared" si="22"/>
        <v>0</v>
      </c>
    </row>
    <row r="203" spans="1:8" ht="12.75">
      <c r="A203" s="5" t="s">
        <v>205</v>
      </c>
      <c r="B203" s="17">
        <f aca="true" t="shared" si="23" ref="B203:B266">1/999</f>
        <v>0.001001001001001001</v>
      </c>
      <c r="C203" s="13">
        <v>0.195</v>
      </c>
      <c r="D203" s="10">
        <f t="shared" si="18"/>
        <v>0.001624332734910673</v>
      </c>
      <c r="E203" s="10">
        <f t="shared" si="19"/>
        <v>1.6259586936042773E-06</v>
      </c>
      <c r="F203" s="4">
        <f t="shared" si="20"/>
        <v>0.0021441192100585013</v>
      </c>
      <c r="G203">
        <f t="shared" si="21"/>
        <v>0.6030410004463641</v>
      </c>
      <c r="H203" t="b">
        <f t="shared" si="22"/>
        <v>0</v>
      </c>
    </row>
    <row r="204" spans="1:8" ht="12.75">
      <c r="A204" s="5" t="s">
        <v>206</v>
      </c>
      <c r="B204" s="17">
        <f t="shared" si="23"/>
        <v>0.001001001001001001</v>
      </c>
      <c r="C204" s="13">
        <v>0.196</v>
      </c>
      <c r="D204" s="10">
        <f t="shared" si="18"/>
        <v>0.0016351611318852243</v>
      </c>
      <c r="E204" s="10">
        <f t="shared" si="19"/>
        <v>1.6367979298150394E-06</v>
      </c>
      <c r="F204" s="4">
        <f t="shared" si="20"/>
        <v>0.002158412694064752</v>
      </c>
      <c r="G204">
        <f t="shared" si="21"/>
        <v>0.5965897963425765</v>
      </c>
      <c r="H204" t="b">
        <f t="shared" si="22"/>
        <v>0</v>
      </c>
    </row>
    <row r="205" spans="1:8" ht="12.75">
      <c r="A205" s="5" t="s">
        <v>207</v>
      </c>
      <c r="B205" s="17">
        <f t="shared" si="23"/>
        <v>0.001001001001001001</v>
      </c>
      <c r="C205" s="13">
        <v>0.197</v>
      </c>
      <c r="D205" s="10">
        <f t="shared" si="18"/>
        <v>0.0016459153496266382</v>
      </c>
      <c r="E205" s="10">
        <f t="shared" si="19"/>
        <v>1.6475629125391774E-06</v>
      </c>
      <c r="F205" s="4">
        <f t="shared" si="20"/>
        <v>0.002172608261483262</v>
      </c>
      <c r="G205">
        <f t="shared" si="21"/>
        <v>0.5922605266110963</v>
      </c>
      <c r="H205" t="b">
        <f t="shared" si="22"/>
        <v>0</v>
      </c>
    </row>
    <row r="206" spans="1:8" ht="12.75">
      <c r="A206" s="5" t="s">
        <v>208</v>
      </c>
      <c r="B206" s="17">
        <f t="shared" si="23"/>
        <v>0.001001001001001001</v>
      </c>
      <c r="C206" s="13">
        <v>0.198</v>
      </c>
      <c r="D206" s="10">
        <f t="shared" si="18"/>
        <v>0.0016565942468501481</v>
      </c>
      <c r="E206" s="10">
        <f t="shared" si="19"/>
        <v>1.6582524993494977E-06</v>
      </c>
      <c r="F206" s="4">
        <f t="shared" si="20"/>
        <v>0.00218670440581814</v>
      </c>
      <c r="G206">
        <f t="shared" si="21"/>
        <v>0.5879073803014276</v>
      </c>
      <c r="H206" t="b">
        <f t="shared" si="22"/>
        <v>0</v>
      </c>
    </row>
    <row r="207" spans="1:8" ht="12.75">
      <c r="A207" s="5" t="s">
        <v>209</v>
      </c>
      <c r="B207" s="17">
        <f t="shared" si="23"/>
        <v>0.001001001001001001</v>
      </c>
      <c r="C207" s="13">
        <v>0.199</v>
      </c>
      <c r="D207" s="10">
        <f t="shared" si="18"/>
        <v>0.0016671966993404717</v>
      </c>
      <c r="E207" s="10">
        <f t="shared" si="19"/>
        <v>1.668865564905377E-06</v>
      </c>
      <c r="F207" s="4">
        <f t="shared" si="20"/>
        <v>0.002200699643105213</v>
      </c>
      <c r="G207">
        <f t="shared" si="21"/>
        <v>0.5813288773595213</v>
      </c>
      <c r="H207" t="b">
        <f t="shared" si="22"/>
        <v>0</v>
      </c>
    </row>
    <row r="208" spans="1:8" ht="12.75">
      <c r="A208" s="5" t="s">
        <v>210</v>
      </c>
      <c r="B208" s="17">
        <f t="shared" si="23"/>
        <v>0.001001001001001001</v>
      </c>
      <c r="C208" s="13">
        <v>0.2</v>
      </c>
      <c r="D208" s="10">
        <f t="shared" si="18"/>
        <v>0.0016777216000000016</v>
      </c>
      <c r="E208" s="10">
        <f t="shared" si="19"/>
        <v>1.6794010010010026E-06</v>
      </c>
      <c r="F208" s="4">
        <f t="shared" si="20"/>
        <v>0.00221459251197564</v>
      </c>
      <c r="G208">
        <f t="shared" si="21"/>
        <v>0.5747005342241747</v>
      </c>
      <c r="H208" t="b">
        <f t="shared" si="22"/>
        <v>0</v>
      </c>
    </row>
    <row r="209" spans="1:8" ht="12.75">
      <c r="A209" s="5" t="s">
        <v>211</v>
      </c>
      <c r="B209" s="17">
        <f t="shared" si="23"/>
        <v>0.001001001001001001</v>
      </c>
      <c r="C209" s="13">
        <v>0.201</v>
      </c>
      <c r="D209" s="10">
        <f t="shared" si="18"/>
        <v>0.0016881678588931165</v>
      </c>
      <c r="E209" s="10">
        <f t="shared" si="19"/>
        <v>1.6898577166097263E-06</v>
      </c>
      <c r="F209" s="4">
        <f t="shared" si="20"/>
        <v>0.0022283815737144</v>
      </c>
      <c r="G209">
        <f t="shared" si="21"/>
        <v>0.5702495682252893</v>
      </c>
      <c r="H209" t="b">
        <f t="shared" si="22"/>
        <v>0</v>
      </c>
    </row>
    <row r="210" spans="1:8" ht="12.75">
      <c r="A210" s="5" t="s">
        <v>212</v>
      </c>
      <c r="B210" s="17">
        <f t="shared" si="23"/>
        <v>0.001001001001001001</v>
      </c>
      <c r="C210" s="13">
        <v>0.202</v>
      </c>
      <c r="D210" s="10">
        <f t="shared" si="18"/>
        <v>0.001698534403286794</v>
      </c>
      <c r="E210" s="10">
        <f t="shared" si="19"/>
        <v>1.7002346379247186E-06</v>
      </c>
      <c r="F210" s="4">
        <f t="shared" si="20"/>
        <v>0.002242065412313903</v>
      </c>
      <c r="G210">
        <f t="shared" si="21"/>
        <v>0.5680165575725815</v>
      </c>
      <c r="H210" t="b">
        <f t="shared" si="22"/>
        <v>0</v>
      </c>
    </row>
    <row r="211" spans="1:8" ht="12.75">
      <c r="A211" s="5" t="s">
        <v>213</v>
      </c>
      <c r="B211" s="17">
        <f t="shared" si="23"/>
        <v>0.001001001001001001</v>
      </c>
      <c r="C211" s="13">
        <v>0.203</v>
      </c>
      <c r="D211" s="10">
        <f t="shared" si="18"/>
        <v>0.0017088201776874485</v>
      </c>
      <c r="E211" s="10">
        <f t="shared" si="19"/>
        <v>1.7105307083958443E-06</v>
      </c>
      <c r="F211" s="4">
        <f t="shared" si="20"/>
        <v>0.002255642634522618</v>
      </c>
      <c r="G211">
        <f t="shared" si="21"/>
        <v>0.5590216950304718</v>
      </c>
      <c r="H211" t="b">
        <f t="shared" si="22"/>
        <v>0</v>
      </c>
    </row>
    <row r="212" spans="1:8" ht="12.75">
      <c r="A212" s="5" t="s">
        <v>214</v>
      </c>
      <c r="B212" s="17">
        <f t="shared" si="23"/>
        <v>0.001001001001001001</v>
      </c>
      <c r="C212" s="13">
        <v>0.204</v>
      </c>
      <c r="D212" s="10">
        <f t="shared" si="18"/>
        <v>0.001719024143874171</v>
      </c>
      <c r="E212" s="10">
        <f t="shared" si="19"/>
        <v>1.7207448887629339E-06</v>
      </c>
      <c r="F212" s="4">
        <f t="shared" si="20"/>
        <v>0.0022691118698889437</v>
      </c>
      <c r="G212">
        <f t="shared" si="21"/>
        <v>0.5544885145540029</v>
      </c>
      <c r="H212" t="b">
        <f t="shared" si="22"/>
        <v>0</v>
      </c>
    </row>
    <row r="213" spans="1:8" ht="12.75">
      <c r="A213" s="5" t="s">
        <v>215</v>
      </c>
      <c r="B213" s="17">
        <f t="shared" si="23"/>
        <v>0.001001001001001001</v>
      </c>
      <c r="C213" s="13">
        <v>0.205</v>
      </c>
      <c r="D213" s="10">
        <f t="shared" si="18"/>
        <v>0.001729145280928318</v>
      </c>
      <c r="E213" s="10">
        <f t="shared" si="19"/>
        <v>1.7308761570854034E-06</v>
      </c>
      <c r="F213" s="4">
        <f t="shared" si="20"/>
        <v>0.0022824717708002707</v>
      </c>
      <c r="G213">
        <f t="shared" si="21"/>
        <v>0.5499316984271636</v>
      </c>
      <c r="H213" t="b">
        <f t="shared" si="22"/>
        <v>0</v>
      </c>
    </row>
    <row r="214" spans="1:8" ht="12.75">
      <c r="A214" s="5" t="s">
        <v>216</v>
      </c>
      <c r="B214" s="17">
        <f t="shared" si="23"/>
        <v>0.001001001001001001</v>
      </c>
      <c r="C214" s="13">
        <v>0.206</v>
      </c>
      <c r="D214" s="10">
        <f t="shared" si="18"/>
        <v>0.0017391825852595831</v>
      </c>
      <c r="E214" s="10">
        <f t="shared" si="19"/>
        <v>1.7409235087683515E-06</v>
      </c>
      <c r="F214" s="4">
        <f t="shared" si="20"/>
        <v>0.002295721012517395</v>
      </c>
      <c r="G214">
        <f t="shared" si="21"/>
        <v>0.5430566229453436</v>
      </c>
      <c r="H214" t="b">
        <f t="shared" si="22"/>
        <v>0</v>
      </c>
    </row>
    <row r="215" spans="1:8" ht="12.75">
      <c r="A215" s="5" t="s">
        <v>217</v>
      </c>
      <c r="B215" s="17">
        <f t="shared" si="23"/>
        <v>0.001001001001001001</v>
      </c>
      <c r="C215" s="13">
        <v>0.207</v>
      </c>
      <c r="D215" s="10">
        <f t="shared" si="18"/>
        <v>0.0017491350706285442</v>
      </c>
      <c r="E215" s="10">
        <f t="shared" si="19"/>
        <v>1.7508859565851294E-06</v>
      </c>
      <c r="F215" s="4">
        <f t="shared" si="20"/>
        <v>0.002308858293204279</v>
      </c>
      <c r="G215">
        <f t="shared" si="21"/>
        <v>0.5407516960964854</v>
      </c>
      <c r="H215" t="b">
        <f t="shared" si="22"/>
        <v>0</v>
      </c>
    </row>
    <row r="216" spans="1:8" ht="12.75">
      <c r="A216" s="5" t="s">
        <v>218</v>
      </c>
      <c r="B216" s="17">
        <f t="shared" si="23"/>
        <v>0.001001001001001001</v>
      </c>
      <c r="C216" s="13">
        <v>0.208</v>
      </c>
      <c r="D216" s="10">
        <f t="shared" si="18"/>
        <v>0.0017590017681657721</v>
      </c>
      <c r="E216" s="10">
        <f t="shared" si="19"/>
        <v>1.7607625306964686E-06</v>
      </c>
      <c r="F216" s="4">
        <f t="shared" si="20"/>
        <v>0.0023218823339532764</v>
      </c>
      <c r="G216">
        <f t="shared" si="21"/>
        <v>0.5361278017391227</v>
      </c>
      <c r="H216" t="b">
        <f t="shared" si="22"/>
        <v>0</v>
      </c>
    </row>
    <row r="217" spans="1:8" ht="12.75">
      <c r="A217" s="5" t="s">
        <v>219</v>
      </c>
      <c r="B217" s="17">
        <f t="shared" si="23"/>
        <v>0.001001001001001001</v>
      </c>
      <c r="C217" s="13">
        <v>0.209</v>
      </c>
      <c r="D217" s="10">
        <f t="shared" si="18"/>
        <v>0.0017687817263875413</v>
      </c>
      <c r="E217" s="10">
        <f t="shared" si="19"/>
        <v>1.7705522786662074E-06</v>
      </c>
      <c r="F217" s="4">
        <f t="shared" si="20"/>
        <v>0.0023347918788058698</v>
      </c>
      <c r="G217">
        <f t="shared" si="21"/>
        <v>0.5291460264097995</v>
      </c>
      <c r="H217" t="b">
        <f t="shared" si="22"/>
        <v>0</v>
      </c>
    </row>
    <row r="218" spans="1:8" ht="12.75">
      <c r="A218" s="5" t="s">
        <v>220</v>
      </c>
      <c r="B218" s="17">
        <f t="shared" si="23"/>
        <v>0.001001001001001001</v>
      </c>
      <c r="C218" s="13">
        <v>0.21</v>
      </c>
      <c r="D218" s="10">
        <f t="shared" si="18"/>
        <v>0.0017784740112081858</v>
      </c>
      <c r="E218" s="10">
        <f t="shared" si="19"/>
        <v>1.7802542654736595E-06</v>
      </c>
      <c r="F218" s="4">
        <f t="shared" si="20"/>
        <v>0.00234758569476898</v>
      </c>
      <c r="G218">
        <f t="shared" si="21"/>
        <v>0.5221182250623301</v>
      </c>
      <c r="H218" t="b">
        <f t="shared" si="22"/>
        <v>0</v>
      </c>
    </row>
    <row r="219" spans="1:8" ht="12.75">
      <c r="A219" s="5" t="s">
        <v>221</v>
      </c>
      <c r="B219" s="17">
        <f t="shared" si="23"/>
        <v>0.001001001001001001</v>
      </c>
      <c r="C219" s="13">
        <v>0.211</v>
      </c>
      <c r="D219" s="10">
        <f aca="true" t="shared" si="24" ref="D219:D282">(C219^F$4)*((1-C219)^(F$3-F$4))</f>
        <v>0.0017880777059491597</v>
      </c>
      <c r="E219" s="10">
        <f aca="true" t="shared" si="25" ref="E219:E282">B219*D219</f>
        <v>1.7898675735226824E-06</v>
      </c>
      <c r="F219" s="4">
        <f t="shared" si="20"/>
        <v>0.002360262571826926</v>
      </c>
      <c r="G219">
        <f t="shared" si="21"/>
        <v>0.5174029413731057</v>
      </c>
      <c r="H219" t="b">
        <f t="shared" si="22"/>
        <v>0</v>
      </c>
    </row>
    <row r="220" spans="1:8" ht="12.75">
      <c r="A220" s="5" t="s">
        <v>222</v>
      </c>
      <c r="B220" s="17">
        <f t="shared" si="23"/>
        <v>0.001001001001001001</v>
      </c>
      <c r="C220" s="13">
        <v>0.212</v>
      </c>
      <c r="D220" s="10">
        <f t="shared" si="24"/>
        <v>0.001797591911344851</v>
      </c>
      <c r="E220" s="10">
        <f t="shared" si="25"/>
        <v>1.7993913026474985E-06</v>
      </c>
      <c r="F220" s="4">
        <f t="shared" si="20"/>
        <v>0.0023728213229491004</v>
      </c>
      <c r="G220">
        <f t="shared" si="21"/>
        <v>0.5150380420451317</v>
      </c>
      <c r="H220" t="b">
        <f t="shared" si="22"/>
        <v>0</v>
      </c>
    </row>
    <row r="221" spans="1:8" ht="12.75">
      <c r="A221" s="5" t="s">
        <v>223</v>
      </c>
      <c r="B221" s="17">
        <f t="shared" si="23"/>
        <v>0.001001001001001001</v>
      </c>
      <c r="C221" s="13">
        <v>0.213</v>
      </c>
      <c r="D221" s="10">
        <f t="shared" si="24"/>
        <v>0.0018070157455451975</v>
      </c>
      <c r="E221" s="10">
        <f t="shared" si="25"/>
        <v>1.8088245701153129E-06</v>
      </c>
      <c r="F221" s="4">
        <f t="shared" si="20"/>
        <v>0.002385260784093421</v>
      </c>
      <c r="G221">
        <f t="shared" si="21"/>
        <v>0.5055207247533577</v>
      </c>
      <c r="H221" t="b">
        <f t="shared" si="22"/>
        <v>0</v>
      </c>
    </row>
    <row r="222" spans="1:8" ht="12.75">
      <c r="A222" s="5" t="s">
        <v>224</v>
      </c>
      <c r="B222" s="17">
        <f t="shared" si="23"/>
        <v>0.001001001001001001</v>
      </c>
      <c r="C222" s="13">
        <v>0.214</v>
      </c>
      <c r="D222" s="10">
        <f t="shared" si="24"/>
        <v>0.00181634834411514</v>
      </c>
      <c r="E222" s="10">
        <f t="shared" si="25"/>
        <v>1.8181665106257658E-06</v>
      </c>
      <c r="F222" s="4">
        <f t="shared" si="20"/>
        <v>0.0023975798142056096</v>
      </c>
      <c r="G222">
        <f t="shared" si="21"/>
        <v>0.5007289107040864</v>
      </c>
      <c r="H222" t="b">
        <f t="shared" si="22"/>
        <v>0</v>
      </c>
    </row>
    <row r="223" spans="1:8" ht="12.75">
      <c r="A223" s="5" t="s">
        <v>225</v>
      </c>
      <c r="B223" s="17">
        <f t="shared" si="23"/>
        <v>0.001001001001001001</v>
      </c>
      <c r="C223" s="13">
        <v>0.215</v>
      </c>
      <c r="D223" s="10">
        <f t="shared" si="24"/>
        <v>0.0018255888600309908</v>
      </c>
      <c r="E223" s="10">
        <f t="shared" si="25"/>
        <v>1.827416276307298E-06</v>
      </c>
      <c r="F223" s="4">
        <f t="shared" si="20"/>
        <v>0.002409777295214398</v>
      </c>
      <c r="G223">
        <f t="shared" si="21"/>
        <v>0.4983250015053407</v>
      </c>
      <c r="H223" t="b">
        <f t="shared" si="22"/>
        <v>0</v>
      </c>
    </row>
    <row r="224" spans="1:8" ht="12.75">
      <c r="A224" s="5" t="s">
        <v>226</v>
      </c>
      <c r="B224" s="17">
        <f t="shared" si="23"/>
        <v>0.001001001001001001</v>
      </c>
      <c r="C224" s="13">
        <v>0.216</v>
      </c>
      <c r="D224" s="10">
        <f t="shared" si="24"/>
        <v>0.001834736463673733</v>
      </c>
      <c r="E224" s="10">
        <f t="shared" si="25"/>
        <v>1.8365730367104435E-06</v>
      </c>
      <c r="F224" s="4">
        <f t="shared" si="20"/>
        <v>0.0024218521320226853</v>
      </c>
      <c r="G224">
        <f t="shared" si="21"/>
        <v>0.49350169343648037</v>
      </c>
      <c r="H224" t="b">
        <f t="shared" si="22"/>
        <v>0</v>
      </c>
    </row>
    <row r="225" spans="1:8" ht="12.75">
      <c r="A225" s="5" t="s">
        <v>227</v>
      </c>
      <c r="B225" s="17">
        <f t="shared" si="23"/>
        <v>0.001001001001001001</v>
      </c>
      <c r="C225" s="13">
        <v>0.217</v>
      </c>
      <c r="D225" s="10">
        <f t="shared" si="24"/>
        <v>0.0018437903428193195</v>
      </c>
      <c r="E225" s="10">
        <f t="shared" si="25"/>
        <v>1.8456359787981177E-06</v>
      </c>
      <c r="F225" s="4">
        <f t="shared" si="20"/>
        <v>0.002433803252494728</v>
      </c>
      <c r="G225">
        <f t="shared" si="21"/>
        <v>0.48622413375874146</v>
      </c>
      <c r="H225" t="b">
        <f t="shared" si="22"/>
        <v>0</v>
      </c>
    </row>
    <row r="226" spans="1:8" ht="12.75">
      <c r="A226" s="5" t="s">
        <v>228</v>
      </c>
      <c r="B226" s="17">
        <f t="shared" si="23"/>
        <v>0.001001001001001001</v>
      </c>
      <c r="C226" s="13">
        <v>0.218</v>
      </c>
      <c r="D226" s="10">
        <f t="shared" si="24"/>
        <v>0.001852749702626016</v>
      </c>
      <c r="E226" s="10">
        <f t="shared" si="25"/>
        <v>1.854604306932949E-06</v>
      </c>
      <c r="F226" s="4">
        <f t="shared" si="20"/>
        <v>0.0024456296074394372</v>
      </c>
      <c r="G226">
        <f t="shared" si="21"/>
        <v>0.47890263607946704</v>
      </c>
      <c r="H226" t="b">
        <f t="shared" si="22"/>
        <v>0</v>
      </c>
    </row>
    <row r="227" spans="1:8" ht="12.75">
      <c r="A227" s="5" t="s">
        <v>229</v>
      </c>
      <c r="B227" s="17">
        <f t="shared" si="23"/>
        <v>0.001001001001001001</v>
      </c>
      <c r="C227" s="13">
        <v>0.219</v>
      </c>
      <c r="D227" s="10">
        <f t="shared" si="24"/>
        <v>0.001861613765618821</v>
      </c>
      <c r="E227" s="10">
        <f t="shared" si="25"/>
        <v>1.8634772428616827E-06</v>
      </c>
      <c r="F227" s="4">
        <f t="shared" si="20"/>
        <v>0.002457330170589811</v>
      </c>
      <c r="G227">
        <f t="shared" si="21"/>
        <v>0.4764511735931012</v>
      </c>
      <c r="H227" t="b">
        <f t="shared" si="22"/>
        <v>0</v>
      </c>
    </row>
    <row r="228" spans="1:8" ht="12.75">
      <c r="A228" s="5" t="s">
        <v>230</v>
      </c>
      <c r="B228" s="17">
        <f t="shared" si="23"/>
        <v>0.001001001001001001</v>
      </c>
      <c r="C228" s="13">
        <v>0.22</v>
      </c>
      <c r="D228" s="10">
        <f t="shared" si="24"/>
        <v>0.0018703817716710302</v>
      </c>
      <c r="E228" s="10">
        <f t="shared" si="25"/>
        <v>1.872254025696727E-06</v>
      </c>
      <c r="F228" s="4">
        <f t="shared" si="20"/>
        <v>0.0024689039385786</v>
      </c>
      <c r="G228">
        <f t="shared" si="21"/>
        <v>0.4690641379017328</v>
      </c>
      <c r="H228" t="b">
        <f t="shared" si="22"/>
        <v>0</v>
      </c>
    </row>
    <row r="229" spans="1:8" ht="12.75">
      <c r="A229" s="5" t="s">
        <v>231</v>
      </c>
      <c r="B229" s="17">
        <f t="shared" si="23"/>
        <v>0.001001001001001001</v>
      </c>
      <c r="C229" s="13">
        <v>0.221</v>
      </c>
      <c r="D229" s="10">
        <f t="shared" si="24"/>
        <v>0.0018790529779829771</v>
      </c>
      <c r="E229" s="10">
        <f t="shared" si="25"/>
        <v>1.880933911894872E-06</v>
      </c>
      <c r="F229" s="4">
        <f t="shared" si="20"/>
        <v>0.002480349930910244</v>
      </c>
      <c r="G229">
        <f t="shared" si="21"/>
        <v>0.4616344070030208</v>
      </c>
      <c r="H229" t="b">
        <f t="shared" si="22"/>
        <v>0</v>
      </c>
    </row>
    <row r="230" spans="1:8" ht="12.75">
      <c r="A230" s="5" t="s">
        <v>232</v>
      </c>
      <c r="B230" s="17">
        <f t="shared" si="23"/>
        <v>0.001001001001001001</v>
      </c>
      <c r="C230" s="13">
        <v>0.222</v>
      </c>
      <c r="D230" s="10">
        <f t="shared" si="24"/>
        <v>0.001887626659057994</v>
      </c>
      <c r="E230" s="10">
        <f t="shared" si="25"/>
        <v>1.8895161752332273E-06</v>
      </c>
      <c r="F230" s="4">
        <f t="shared" si="20"/>
        <v>0.002491667189929142</v>
      </c>
      <c r="G230">
        <f t="shared" si="21"/>
        <v>0.4591459499614403</v>
      </c>
      <c r="H230" t="b">
        <f t="shared" si="22"/>
        <v>0</v>
      </c>
    </row>
    <row r="231" spans="1:8" ht="12.75">
      <c r="A231" s="5" t="s">
        <v>233</v>
      </c>
      <c r="B231" s="17">
        <f t="shared" si="23"/>
        <v>0.001001001001001001</v>
      </c>
      <c r="C231" s="13">
        <v>0.223</v>
      </c>
      <c r="D231" s="10">
        <f t="shared" si="24"/>
        <v>0.001896102106675655</v>
      </c>
      <c r="E231" s="10">
        <f t="shared" si="25"/>
        <v>1.8980001067824374E-06</v>
      </c>
      <c r="F231" s="4">
        <f t="shared" si="20"/>
        <v>0.002502854780784331</v>
      </c>
      <c r="G231">
        <f t="shared" si="21"/>
        <v>0.4516538765426161</v>
      </c>
      <c r="H231" t="b">
        <f t="shared" si="22"/>
        <v>0</v>
      </c>
    </row>
    <row r="232" spans="1:8" ht="12.75">
      <c r="A232" s="5" t="s">
        <v>234</v>
      </c>
      <c r="B232" s="17">
        <f t="shared" si="23"/>
        <v>0.001001001001001001</v>
      </c>
      <c r="C232" s="13">
        <v>0.224</v>
      </c>
      <c r="D232" s="10">
        <f t="shared" si="24"/>
        <v>0.0019044786298623225</v>
      </c>
      <c r="E232" s="10">
        <f t="shared" si="25"/>
        <v>1.9063850148771997E-06</v>
      </c>
      <c r="F232" s="4">
        <f t="shared" si="20"/>
        <v>0.0025139117913906108</v>
      </c>
      <c r="G232">
        <f t="shared" si="21"/>
        <v>0.44663338267319663</v>
      </c>
      <c r="H232" t="b">
        <f t="shared" si="22"/>
        <v>0</v>
      </c>
    </row>
    <row r="233" spans="1:8" ht="12.75">
      <c r="A233" s="5" t="s">
        <v>235</v>
      </c>
      <c r="B233" s="17">
        <f t="shared" si="23"/>
        <v>0.001001001001001001</v>
      </c>
      <c r="C233" s="13">
        <v>0.225</v>
      </c>
      <c r="D233" s="10">
        <f t="shared" si="24"/>
        <v>0.001912755554859067</v>
      </c>
      <c r="E233" s="10">
        <f t="shared" si="25"/>
        <v>1.914670225084151E-06</v>
      </c>
      <c r="F233" s="4">
        <f t="shared" si="20"/>
        <v>0.002524837332386193</v>
      </c>
      <c r="G233">
        <f t="shared" si="21"/>
        <v>0.4415933869468409</v>
      </c>
      <c r="H233" t="b">
        <f t="shared" si="22"/>
        <v>0</v>
      </c>
    </row>
    <row r="234" spans="1:8" ht="12.75">
      <c r="A234" s="5" t="s">
        <v>236</v>
      </c>
      <c r="B234" s="17">
        <f t="shared" si="23"/>
        <v>0.001001001001001001</v>
      </c>
      <c r="C234" s="13">
        <v>0.226</v>
      </c>
      <c r="D234" s="10">
        <f t="shared" si="24"/>
        <v>0.0019209322250869788</v>
      </c>
      <c r="E234" s="10">
        <f t="shared" si="25"/>
        <v>1.922855080167146E-06</v>
      </c>
      <c r="F234" s="4">
        <f t="shared" si="20"/>
        <v>0.002535630537086918</v>
      </c>
      <c r="G234">
        <f t="shared" si="21"/>
        <v>0.43399963819578474</v>
      </c>
      <c r="H234" t="b">
        <f t="shared" si="22"/>
        <v>0</v>
      </c>
    </row>
    <row r="235" spans="1:8" ht="12.75">
      <c r="A235" s="5" t="s">
        <v>237</v>
      </c>
      <c r="B235" s="17">
        <f t="shared" si="23"/>
        <v>0.001001001001001001</v>
      </c>
      <c r="C235" s="13">
        <v>0.227</v>
      </c>
      <c r="D235" s="10">
        <f t="shared" si="24"/>
        <v>0.0019290080011099392</v>
      </c>
      <c r="E235" s="10">
        <f t="shared" si="25"/>
        <v>1.930938940049989E-06</v>
      </c>
      <c r="F235" s="4">
        <f t="shared" si="20"/>
        <v>0.0025462905614371083</v>
      </c>
      <c r="G235">
        <f t="shared" si="21"/>
        <v>0.4289113016563887</v>
      </c>
      <c r="H235" t="b">
        <f t="shared" si="22"/>
        <v>0</v>
      </c>
    </row>
    <row r="236" spans="1:8" ht="12.75">
      <c r="A236" s="5" t="s">
        <v>238</v>
      </c>
      <c r="B236" s="17">
        <f t="shared" si="23"/>
        <v>0.001001001001001001</v>
      </c>
      <c r="C236" s="13">
        <v>0.228</v>
      </c>
      <c r="D236" s="10">
        <f t="shared" si="24"/>
        <v>0.0019369822605948806</v>
      </c>
      <c r="E236" s="10">
        <f t="shared" si="25"/>
        <v>1.938921181776657E-06</v>
      </c>
      <c r="F236" s="4">
        <f t="shared" si="20"/>
        <v>0.0025568165839571153</v>
      </c>
      <c r="G236">
        <f t="shared" si="21"/>
        <v>0.42380374298839135</v>
      </c>
      <c r="H236" t="b">
        <f t="shared" si="22"/>
        <v>0</v>
      </c>
    </row>
    <row r="237" spans="1:8" ht="12.75">
      <c r="A237" s="5" t="s">
        <v>239</v>
      </c>
      <c r="B237" s="17">
        <f t="shared" si="23"/>
        <v>0.001001001001001001</v>
      </c>
      <c r="C237" s="13">
        <v>0.229</v>
      </c>
      <c r="D237" s="10">
        <f t="shared" si="24"/>
        <v>0.0019448543982695723</v>
      </c>
      <c r="E237" s="10">
        <f t="shared" si="25"/>
        <v>1.9468011994690415E-06</v>
      </c>
      <c r="F237" s="4">
        <f t="shared" si="20"/>
        <v>0.002567207805687594</v>
      </c>
      <c r="G237">
        <f t="shared" si="21"/>
        <v>0.4186771670252594</v>
      </c>
      <c r="H237" t="b">
        <f t="shared" si="22"/>
        <v>0</v>
      </c>
    </row>
    <row r="238" spans="1:8" ht="12.75">
      <c r="A238" s="5" t="s">
        <v>240</v>
      </c>
      <c r="B238" s="17">
        <f t="shared" si="23"/>
        <v>0.001001001001001001</v>
      </c>
      <c r="C238" s="13">
        <v>0.23</v>
      </c>
      <c r="D238" s="10">
        <f t="shared" si="24"/>
        <v>0.0019526238258780046</v>
      </c>
      <c r="E238" s="10">
        <f t="shared" si="25"/>
        <v>1.9545784042822868E-06</v>
      </c>
      <c r="F238" s="4">
        <f t="shared" si="20"/>
        <v>0.002577463450130612</v>
      </c>
      <c r="G238">
        <f t="shared" si="21"/>
        <v>0.41353283783019523</v>
      </c>
      <c r="H238" t="b">
        <f t="shared" si="22"/>
        <v>0</v>
      </c>
    </row>
    <row r="239" spans="1:8" ht="12.75">
      <c r="A239" s="5" t="s">
        <v>241</v>
      </c>
      <c r="B239" s="17">
        <f t="shared" si="23"/>
        <v>0.001001001001001001</v>
      </c>
      <c r="C239" s="13">
        <v>0.231</v>
      </c>
      <c r="D239" s="10">
        <f t="shared" si="24"/>
        <v>0.0019602899721333734</v>
      </c>
      <c r="E239" s="10">
        <f t="shared" si="25"/>
        <v>1.962252224357731E-06</v>
      </c>
      <c r="F239" s="4">
        <f t="shared" si="20"/>
        <v>0.002587582763187587</v>
      </c>
      <c r="G239">
        <f t="shared" si="21"/>
        <v>0.40578297585219686</v>
      </c>
      <c r="H239" t="b">
        <f t="shared" si="22"/>
        <v>0</v>
      </c>
    </row>
    <row r="240" spans="1:8" ht="12.75">
      <c r="A240" s="5" t="s">
        <v>242</v>
      </c>
      <c r="B240" s="17">
        <f t="shared" si="23"/>
        <v>0.001001001001001001</v>
      </c>
      <c r="C240" s="13">
        <v>0.232</v>
      </c>
      <c r="D240" s="10">
        <f t="shared" si="24"/>
        <v>0.001967852282668734</v>
      </c>
      <c r="E240" s="10">
        <f t="shared" si="25"/>
        <v>1.9698221047735074E-06</v>
      </c>
      <c r="F240" s="4">
        <f t="shared" si="20"/>
        <v>0.0025975650130941534</v>
      </c>
      <c r="G240">
        <f t="shared" si="21"/>
        <v>0.40059225954543626</v>
      </c>
      <c r="H240" t="b">
        <f t="shared" si="22"/>
        <v>0</v>
      </c>
    </row>
    <row r="241" spans="1:8" ht="12.75">
      <c r="A241" s="5" t="s">
        <v>243</v>
      </c>
      <c r="B241" s="17">
        <f t="shared" si="23"/>
        <v>0.001001001001001001</v>
      </c>
      <c r="C241" s="13">
        <v>0.233</v>
      </c>
      <c r="D241" s="10">
        <f t="shared" si="24"/>
        <v>0.001975310219985369</v>
      </c>
      <c r="E241" s="10">
        <f t="shared" si="25"/>
        <v>1.977287507492862E-06</v>
      </c>
      <c r="F241" s="4">
        <f t="shared" si="20"/>
        <v>0.0026074094903520036</v>
      </c>
      <c r="G241">
        <f t="shared" si="21"/>
        <v>0.39799084795865824</v>
      </c>
      <c r="H241" t="b">
        <f t="shared" si="22"/>
        <v>0</v>
      </c>
    </row>
    <row r="242" spans="1:8" ht="12.75">
      <c r="A242" s="5" t="s">
        <v>244</v>
      </c>
      <c r="B242" s="17">
        <f t="shared" si="23"/>
        <v>0.001001001001001001</v>
      </c>
      <c r="C242" s="13">
        <v>0.234</v>
      </c>
      <c r="D242" s="10">
        <f t="shared" si="24"/>
        <v>0.0019826632633988812</v>
      </c>
      <c r="E242" s="10">
        <f t="shared" si="25"/>
        <v>1.9846479113101914E-06</v>
      </c>
      <c r="F242" s="4">
        <f t="shared" si="20"/>
        <v>0.002617115507657733</v>
      </c>
      <c r="G242">
        <f t="shared" si="21"/>
        <v>0.3901567273546232</v>
      </c>
      <c r="H242" t="b">
        <f t="shared" si="22"/>
        <v>0</v>
      </c>
    </row>
    <row r="243" spans="1:8" ht="12.75">
      <c r="A243" s="5" t="s">
        <v>245</v>
      </c>
      <c r="B243" s="17">
        <f t="shared" si="23"/>
        <v>0.001001001001001001</v>
      </c>
      <c r="C243" s="13">
        <v>0.235</v>
      </c>
      <c r="D243" s="10">
        <f t="shared" si="24"/>
        <v>0.0019899109089830938</v>
      </c>
      <c r="E243" s="10">
        <f t="shared" si="25"/>
        <v>1.991902811794889E-06</v>
      </c>
      <c r="F243" s="4">
        <f t="shared" si="20"/>
        <v>0.0026266823998287885</v>
      </c>
      <c r="G243">
        <f t="shared" si="21"/>
        <v>0.38491329436296173</v>
      </c>
      <c r="H243" t="b">
        <f t="shared" si="22"/>
        <v>0</v>
      </c>
    </row>
    <row r="244" spans="1:8" ht="12.75">
      <c r="A244" s="5" t="s">
        <v>246</v>
      </c>
      <c r="B244" s="17">
        <f t="shared" si="23"/>
        <v>0.001001001001001001</v>
      </c>
      <c r="C244" s="13">
        <v>0.236</v>
      </c>
      <c r="D244" s="10">
        <f t="shared" si="24"/>
        <v>0.0019970526695117638</v>
      </c>
      <c r="E244" s="10">
        <f t="shared" si="25"/>
        <v>1.999051721232997E-06</v>
      </c>
      <c r="F244" s="4">
        <f t="shared" si="20"/>
        <v>0.002636109523726529</v>
      </c>
      <c r="G244">
        <f t="shared" si="21"/>
        <v>0.3770168227800679</v>
      </c>
      <c r="H244" t="b">
        <f t="shared" si="22"/>
        <v>0</v>
      </c>
    </row>
    <row r="245" spans="1:8" ht="12.75">
      <c r="A245" s="5" t="s">
        <v>247</v>
      </c>
      <c r="B245" s="17">
        <f t="shared" si="23"/>
        <v>0.001001001001001001</v>
      </c>
      <c r="C245" s="13">
        <v>0.237</v>
      </c>
      <c r="D245" s="10">
        <f t="shared" si="24"/>
        <v>0.0020040880743981684</v>
      </c>
      <c r="E245" s="10">
        <f t="shared" si="25"/>
        <v>2.006094168566735E-06</v>
      </c>
      <c r="F245" s="4">
        <f t="shared" si="20"/>
        <v>0.0026453962581764806</v>
      </c>
      <c r="G245">
        <f t="shared" si="21"/>
        <v>0.3743752745510258</v>
      </c>
      <c r="H245" t="b">
        <f t="shared" si="22"/>
        <v>0</v>
      </c>
    </row>
    <row r="246" spans="1:8" ht="12.75">
      <c r="A246" s="5" t="s">
        <v>248</v>
      </c>
      <c r="B246" s="17">
        <f t="shared" si="23"/>
        <v>0.001001001001001001</v>
      </c>
      <c r="C246" s="13">
        <v>0.238</v>
      </c>
      <c r="D246" s="10">
        <f t="shared" si="24"/>
        <v>0.002011016669632591</v>
      </c>
      <c r="E246" s="10">
        <f t="shared" si="25"/>
        <v>2.013029699331923E-06</v>
      </c>
      <c r="F246" s="4">
        <f t="shared" si="20"/>
        <v>0.002654542003885818</v>
      </c>
      <c r="G246">
        <f t="shared" si="21"/>
        <v>0.3664260009334956</v>
      </c>
      <c r="H246" t="b">
        <f t="shared" si="22"/>
        <v>0</v>
      </c>
    </row>
    <row r="247" spans="1:8" ht="12.75">
      <c r="A247" s="5" t="s">
        <v>249</v>
      </c>
      <c r="B247" s="17">
        <f t="shared" si="23"/>
        <v>0.001001001001001001</v>
      </c>
      <c r="C247" s="13">
        <v>0.239</v>
      </c>
      <c r="D247" s="10">
        <f t="shared" si="24"/>
        <v>0.00201783801771777</v>
      </c>
      <c r="E247" s="10">
        <f t="shared" si="25"/>
        <v>2.019857875593363E-06</v>
      </c>
      <c r="F247" s="4">
        <f t="shared" si="20"/>
        <v>0.002663546183358155</v>
      </c>
      <c r="G247">
        <f t="shared" si="21"/>
        <v>0.3637689609237076</v>
      </c>
      <c r="H247" t="b">
        <f t="shared" si="22"/>
        <v>0</v>
      </c>
    </row>
    <row r="248" spans="1:8" ht="12.75">
      <c r="A248" s="5" t="s">
        <v>250</v>
      </c>
      <c r="B248" s="17">
        <f t="shared" si="23"/>
        <v>0.001001001001001001</v>
      </c>
      <c r="C248" s="13">
        <v>0.24</v>
      </c>
      <c r="D248" s="10">
        <f t="shared" si="24"/>
        <v>0.0020245516976023143</v>
      </c>
      <c r="E248" s="10">
        <f t="shared" si="25"/>
        <v>2.0265782758781926E-06</v>
      </c>
      <c r="F248" s="4">
        <f t="shared" si="20"/>
        <v>0.0026724082408056565</v>
      </c>
      <c r="G248">
        <f t="shared" si="21"/>
        <v>0.3557685557782065</v>
      </c>
      <c r="H248" t="b">
        <f t="shared" si="22"/>
        <v>0</v>
      </c>
    </row>
    <row r="249" spans="1:8" ht="12.75">
      <c r="A249" s="5" t="s">
        <v>251</v>
      </c>
      <c r="B249" s="17">
        <f t="shared" si="23"/>
        <v>0.001001001001001001</v>
      </c>
      <c r="C249" s="13">
        <v>0.241</v>
      </c>
      <c r="D249" s="10">
        <f t="shared" si="24"/>
        <v>0.0020311573046121563</v>
      </c>
      <c r="E249" s="10">
        <f t="shared" si="25"/>
        <v>2.0331904951072634E-06</v>
      </c>
      <c r="F249" s="4">
        <f t="shared" si="20"/>
        <v>0.0026811276420585515</v>
      </c>
      <c r="G249">
        <f t="shared" si="21"/>
        <v>0.3477353710125959</v>
      </c>
      <c r="H249" t="b">
        <f t="shared" si="22"/>
        <v>0</v>
      </c>
    </row>
    <row r="250" spans="1:8" ht="12.75">
      <c r="A250" s="5" t="s">
        <v>252</v>
      </c>
      <c r="B250" s="17">
        <f t="shared" si="23"/>
        <v>0.001001001001001001</v>
      </c>
      <c r="C250" s="13">
        <v>0.242</v>
      </c>
      <c r="D250" s="10">
        <f t="shared" si="24"/>
        <v>0.002037654450380061</v>
      </c>
      <c r="E250" s="10">
        <f t="shared" si="25"/>
        <v>2.0396941445245854E-06</v>
      </c>
      <c r="F250" s="4">
        <f t="shared" si="20"/>
        <v>0.0026897038744720914</v>
      </c>
      <c r="G250">
        <f t="shared" si="21"/>
        <v>0.3423586537355644</v>
      </c>
      <c r="H250" t="b">
        <f t="shared" si="22"/>
        <v>0</v>
      </c>
    </row>
    <row r="251" spans="1:8" ht="12.75">
      <c r="A251" s="5" t="s">
        <v>253</v>
      </c>
      <c r="B251" s="17">
        <f t="shared" si="23"/>
        <v>0.001001001001001001</v>
      </c>
      <c r="C251" s="13">
        <v>0.243</v>
      </c>
      <c r="D251" s="10">
        <f t="shared" si="24"/>
        <v>0.0020440427627732433</v>
      </c>
      <c r="E251" s="10">
        <f t="shared" si="25"/>
        <v>2.046088851624868E-06</v>
      </c>
      <c r="F251" s="4">
        <f t="shared" si="20"/>
        <v>0.0026981364468309996</v>
      </c>
      <c r="G251">
        <f t="shared" si="21"/>
        <v>0.3396643633965632</v>
      </c>
      <c r="H251" t="b">
        <f t="shared" si="22"/>
        <v>0</v>
      </c>
    </row>
    <row r="252" spans="1:8" ht="12.75">
      <c r="A252" s="5" t="s">
        <v>254</v>
      </c>
      <c r="B252" s="17">
        <f t="shared" si="23"/>
        <v>0.001001001001001001</v>
      </c>
      <c r="C252" s="13">
        <v>0.244</v>
      </c>
      <c r="D252" s="10">
        <f t="shared" si="24"/>
        <v>0.0020503218858191163</v>
      </c>
      <c r="E252" s="10">
        <f t="shared" si="25"/>
        <v>2.0523742600791953E-06</v>
      </c>
      <c r="F252" s="4">
        <f t="shared" si="20"/>
        <v>0.0027064248892514605</v>
      </c>
      <c r="G252">
        <f t="shared" si="21"/>
        <v>0.3315583233830998</v>
      </c>
      <c r="H252" t="b">
        <f t="shared" si="22"/>
        <v>0</v>
      </c>
    </row>
    <row r="253" spans="1:8" ht="12.75">
      <c r="A253" s="5" t="s">
        <v>255</v>
      </c>
      <c r="B253" s="17">
        <f t="shared" si="23"/>
        <v>0.001001001001001001</v>
      </c>
      <c r="C253" s="13">
        <v>0.245</v>
      </c>
      <c r="D253" s="10">
        <f t="shared" si="24"/>
        <v>0.00205649147962922</v>
      </c>
      <c r="E253" s="10">
        <f t="shared" si="25"/>
        <v>2.058550029658879E-06</v>
      </c>
      <c r="F253" s="4">
        <f t="shared" si="20"/>
        <v>0.002714568753080708</v>
      </c>
      <c r="G253">
        <f t="shared" si="21"/>
        <v>0.3261351772241576</v>
      </c>
      <c r="H253" t="b">
        <f t="shared" si="22"/>
        <v>0</v>
      </c>
    </row>
    <row r="254" spans="1:8" ht="12.75">
      <c r="A254" s="5" t="s">
        <v>256</v>
      </c>
      <c r="B254" s="17">
        <f t="shared" si="23"/>
        <v>0.001001001001001001</v>
      </c>
      <c r="C254" s="13">
        <v>0.246</v>
      </c>
      <c r="D254" s="10">
        <f t="shared" si="24"/>
        <v>0.00206255122032137</v>
      </c>
      <c r="E254" s="10">
        <f t="shared" si="25"/>
        <v>2.0646158361575273E-06</v>
      </c>
      <c r="F254" s="4">
        <f t="shared" si="20"/>
        <v>0.0027225676107942576</v>
      </c>
      <c r="G254">
        <f t="shared" si="21"/>
        <v>0.31797452209684335</v>
      </c>
      <c r="H254" t="b">
        <f t="shared" si="22"/>
        <v>0</v>
      </c>
    </row>
    <row r="255" spans="1:8" ht="12.75">
      <c r="A255" s="5" t="s">
        <v>257</v>
      </c>
      <c r="B255" s="17">
        <f t="shared" si="23"/>
        <v>0.001001001001001001</v>
      </c>
      <c r="C255" s="13">
        <v>0.247</v>
      </c>
      <c r="D255" s="10">
        <f t="shared" si="24"/>
        <v>0.002068500799940039</v>
      </c>
      <c r="E255" s="10">
        <f t="shared" si="25"/>
        <v>2.0705713713113504E-06</v>
      </c>
      <c r="F255" s="4">
        <f t="shared" si="20"/>
        <v>0.0027304210558908148</v>
      </c>
      <c r="G255">
        <f t="shared" si="21"/>
        <v>0.3125147751815625</v>
      </c>
      <c r="H255" t="b">
        <f t="shared" si="22"/>
        <v>0</v>
      </c>
    </row>
    <row r="256" spans="1:8" ht="12.75">
      <c r="A256" s="5" t="s">
        <v>258</v>
      </c>
      <c r="B256" s="17">
        <f t="shared" si="23"/>
        <v>0.001001001001001001</v>
      </c>
      <c r="C256" s="13">
        <v>0.248</v>
      </c>
      <c r="D256" s="10">
        <f t="shared" si="24"/>
        <v>0.0020743399263750497</v>
      </c>
      <c r="E256" s="10">
        <f t="shared" si="25"/>
        <v>2.0764163427177676E-06</v>
      </c>
      <c r="F256" s="4">
        <f t="shared" si="20"/>
        <v>0.0027381287027849442</v>
      </c>
      <c r="G256">
        <f t="shared" si="21"/>
        <v>0.307040590386716</v>
      </c>
      <c r="H256" t="b">
        <f t="shared" si="22"/>
        <v>0</v>
      </c>
    </row>
    <row r="257" spans="1:8" ht="12.75">
      <c r="A257" s="5" t="s">
        <v>259</v>
      </c>
      <c r="B257" s="17">
        <f t="shared" si="23"/>
        <v>0.001001001001001001</v>
      </c>
      <c r="C257" s="13">
        <v>0.249</v>
      </c>
      <c r="D257" s="10">
        <f t="shared" si="24"/>
        <v>0.002080068323278568</v>
      </c>
      <c r="E257" s="10">
        <f t="shared" si="25"/>
        <v>2.0821504737523202E-06</v>
      </c>
      <c r="F257" s="4">
        <f t="shared" si="20"/>
        <v>0.002745690186697505</v>
      </c>
      <c r="G257">
        <f t="shared" si="21"/>
        <v>0.30429789868316753</v>
      </c>
      <c r="H257" t="b">
        <f t="shared" si="22"/>
        <v>0</v>
      </c>
    </row>
    <row r="258" spans="1:8" ht="12.75">
      <c r="A258" s="5" t="s">
        <v>260</v>
      </c>
      <c r="B258" s="17">
        <f t="shared" si="23"/>
        <v>0.001001001001001001</v>
      </c>
      <c r="C258" s="13">
        <v>0.25</v>
      </c>
      <c r="D258" s="10">
        <f t="shared" si="24"/>
        <v>0.0020856857299804688</v>
      </c>
      <c r="E258" s="10">
        <f t="shared" si="25"/>
        <v>2.0877735034839526E-06</v>
      </c>
      <c r="F258" s="4">
        <f t="shared" si="20"/>
        <v>0.0027531051635439324</v>
      </c>
      <c r="G258">
        <f t="shared" si="21"/>
        <v>0.29880297679426615</v>
      </c>
      <c r="H258" t="b">
        <f t="shared" si="22"/>
        <v>0</v>
      </c>
    </row>
    <row r="259" spans="1:8" ht="12.75">
      <c r="A259" s="5" t="s">
        <v>261</v>
      </c>
      <c r="B259" s="17">
        <f t="shared" si="23"/>
        <v>0.001001001001001001</v>
      </c>
      <c r="C259" s="13">
        <v>0.251</v>
      </c>
      <c r="D259" s="10">
        <f t="shared" si="24"/>
        <v>0.0020911919014020915</v>
      </c>
      <c r="E259" s="10">
        <f t="shared" si="25"/>
        <v>2.09328518658868E-06</v>
      </c>
      <c r="F259" s="4">
        <f t="shared" si="20"/>
        <v>0.002760373309820394</v>
      </c>
      <c r="G259">
        <f t="shared" si="21"/>
        <v>0.2932941965304576</v>
      </c>
      <c r="H259" t="b">
        <f t="shared" si="22"/>
        <v>0</v>
      </c>
    </row>
    <row r="260" spans="1:8" ht="12.75">
      <c r="A260" s="5" t="s">
        <v>262</v>
      </c>
      <c r="B260" s="17">
        <f t="shared" si="23"/>
        <v>0.001001001001001001</v>
      </c>
      <c r="C260" s="13">
        <v>0.252</v>
      </c>
      <c r="D260" s="10">
        <f t="shared" si="24"/>
        <v>0.002096586607968427</v>
      </c>
      <c r="E260" s="10">
        <f t="shared" si="25"/>
        <v>2.0986852932616885E-06</v>
      </c>
      <c r="F260" s="4">
        <f t="shared" si="20"/>
        <v>0.002767494322487879</v>
      </c>
      <c r="G260">
        <f t="shared" si="21"/>
        <v>0.28777180230663557</v>
      </c>
      <c r="H260" t="b">
        <f t="shared" si="22"/>
        <v>0</v>
      </c>
    </row>
    <row r="261" spans="1:8" ht="12.75">
      <c r="A261" s="5" t="s">
        <v>263</v>
      </c>
      <c r="B261" s="17">
        <f t="shared" si="23"/>
        <v>0.001001001001001001</v>
      </c>
      <c r="C261" s="13">
        <v>0.253</v>
      </c>
      <c r="D261" s="10">
        <f t="shared" si="24"/>
        <v>0.002101869635518765</v>
      </c>
      <c r="E261" s="10">
        <f t="shared" si="25"/>
        <v>2.1039736091278926E-06</v>
      </c>
      <c r="F261" s="4">
        <f t="shared" si="20"/>
        <v>0.002774467918854248</v>
      </c>
      <c r="G261">
        <f t="shared" si="21"/>
        <v>0.2766871560267531</v>
      </c>
      <c r="H261" t="b">
        <f t="shared" si="22"/>
        <v>0</v>
      </c>
    </row>
    <row r="262" spans="1:8" ht="12.75">
      <c r="A262" s="5" t="s">
        <v>264</v>
      </c>
      <c r="B262" s="17">
        <f t="shared" si="23"/>
        <v>0.001001001001001001</v>
      </c>
      <c r="C262" s="13">
        <v>0.254</v>
      </c>
      <c r="D262" s="10">
        <f t="shared" si="24"/>
        <v>0.002107040785215845</v>
      </c>
      <c r="E262" s="10">
        <f t="shared" si="25"/>
        <v>2.109149935150996E-06</v>
      </c>
      <c r="F262" s="4">
        <f t="shared" si="20"/>
        <v>0.0027812938364543192</v>
      </c>
      <c r="G262">
        <f t="shared" si="21"/>
        <v>0.2711253991146214</v>
      </c>
      <c r="H262" t="b">
        <f t="shared" si="22"/>
        <v>0</v>
      </c>
    </row>
    <row r="263" spans="1:8" ht="12.75">
      <c r="A263" s="5" t="s">
        <v>265</v>
      </c>
      <c r="B263" s="17">
        <f t="shared" si="23"/>
        <v>0.001001001001001001</v>
      </c>
      <c r="C263" s="13">
        <v>0.255</v>
      </c>
      <c r="D263" s="10">
        <f t="shared" si="24"/>
        <v>0.0021120998734535366</v>
      </c>
      <c r="E263" s="10">
        <f t="shared" si="25"/>
        <v>2.114214087541078E-06</v>
      </c>
      <c r="F263" s="4">
        <f t="shared" si="20"/>
        <v>0.0027879718329279985</v>
      </c>
      <c r="G263">
        <f t="shared" si="21"/>
        <v>0.2655510184808675</v>
      </c>
      <c r="H263" t="b">
        <f t="shared" si="22"/>
        <v>0</v>
      </c>
    </row>
    <row r="264" spans="1:8" ht="12.75">
      <c r="A264" s="5" t="s">
        <v>266</v>
      </c>
      <c r="B264" s="17">
        <f t="shared" si="23"/>
        <v>0.001001001001001001</v>
      </c>
      <c r="C264" s="13">
        <v>0.256</v>
      </c>
      <c r="D264" s="10">
        <f t="shared" si="24"/>
        <v>0.0021170467317630907</v>
      </c>
      <c r="E264" s="10">
        <f t="shared" si="25"/>
        <v>2.1191658976607516E-06</v>
      </c>
      <c r="F264" s="4">
        <f t="shared" si="20"/>
        <v>0.002794501685896538</v>
      </c>
      <c r="G264">
        <f t="shared" si="21"/>
        <v>0.2599642647061303</v>
      </c>
      <c r="H264" t="b">
        <f t="shared" si="22"/>
        <v>0</v>
      </c>
    </row>
    <row r="265" spans="1:8" ht="12.75">
      <c r="A265" s="5" t="s">
        <v>267</v>
      </c>
      <c r="B265" s="17">
        <f t="shared" si="23"/>
        <v>0.001001001001001001</v>
      </c>
      <c r="C265" s="13">
        <v>0.257</v>
      </c>
      <c r="D265" s="10">
        <f t="shared" si="24"/>
        <v>0.002121881206717981</v>
      </c>
      <c r="E265" s="10">
        <f t="shared" si="25"/>
        <v>2.124005211929911E-06</v>
      </c>
      <c r="F265" s="4">
        <f aca="true" t="shared" si="26" ref="F265:F328">E265/E$1009</f>
        <v>0.002800883192836923</v>
      </c>
      <c r="G265">
        <f aca="true" t="shared" si="27" ref="G265:G328">SUMIF(F$8:F$1008,CONCATENATE("&gt;=",TEXT(F265,0.0000000001)))</f>
        <v>0.2571662727227293</v>
      </c>
      <c r="H265" t="b">
        <f aca="true" t="shared" si="28" ref="H265:H328">IF(OR(AND(G265&gt;=0.95,G266&lt;0.95),AND(G265&lt;0.95,G266&gt;=0.95)),C265+(0.95-G265)*(C266-C265)/(G266-G265))</f>
        <v>0</v>
      </c>
    </row>
    <row r="266" spans="1:8" ht="12.75">
      <c r="A266" s="5" t="s">
        <v>268</v>
      </c>
      <c r="B266" s="17">
        <f t="shared" si="23"/>
        <v>0.001001001001001001</v>
      </c>
      <c r="C266" s="13">
        <v>0.258</v>
      </c>
      <c r="D266" s="10">
        <f t="shared" si="24"/>
        <v>0.002126603159837397</v>
      </c>
      <c r="E266" s="10">
        <f t="shared" si="25"/>
        <v>2.128731891729126E-06</v>
      </c>
      <c r="F266" s="4">
        <f t="shared" si="26"/>
        <v>0.0028071161709544838</v>
      </c>
      <c r="G266">
        <f t="shared" si="27"/>
        <v>0.2515617619965972</v>
      </c>
      <c r="H266" t="b">
        <f t="shared" si="28"/>
        <v>0</v>
      </c>
    </row>
    <row r="267" spans="1:8" ht="12.75">
      <c r="A267" s="5" t="s">
        <v>269</v>
      </c>
      <c r="B267" s="17">
        <f aca="true" t="shared" si="29" ref="B267:B330">1/999</f>
        <v>0.001001001001001001</v>
      </c>
      <c r="C267" s="13">
        <v>0.259</v>
      </c>
      <c r="D267" s="10">
        <f t="shared" si="24"/>
        <v>0.0021312124674883865</v>
      </c>
      <c r="E267" s="10">
        <f t="shared" si="25"/>
        <v>2.133345813301688E-06</v>
      </c>
      <c r="F267" s="4">
        <f t="shared" si="26"/>
        <v>0.0028132004570537226</v>
      </c>
      <c r="G267">
        <f t="shared" si="27"/>
        <v>0.24594548803306648</v>
      </c>
      <c r="H267" t="b">
        <f t="shared" si="28"/>
        <v>0</v>
      </c>
    </row>
    <row r="268" spans="1:8" ht="12.75">
      <c r="A268" s="5" t="s">
        <v>270</v>
      </c>
      <c r="B268" s="17">
        <f t="shared" si="29"/>
        <v>0.001001001001001001</v>
      </c>
      <c r="C268" s="13">
        <v>0.26</v>
      </c>
      <c r="D268" s="10">
        <f t="shared" si="24"/>
        <v>0.0021357090207866983</v>
      </c>
      <c r="E268" s="10">
        <f t="shared" si="25"/>
        <v>2.137846867654353E-06</v>
      </c>
      <c r="F268" s="4">
        <f t="shared" si="26"/>
        <v>0.002819135907407429</v>
      </c>
      <c r="G268">
        <f t="shared" si="27"/>
        <v>0.23749856984788528</v>
      </c>
      <c r="H268" t="b">
        <f t="shared" si="28"/>
        <v>0</v>
      </c>
    </row>
    <row r="269" spans="1:8" ht="12.75">
      <c r="A269" s="5" t="s">
        <v>271</v>
      </c>
      <c r="B269" s="17">
        <f t="shared" si="29"/>
        <v>0.001001001001001001</v>
      </c>
      <c r="C269" s="13">
        <v>0.261</v>
      </c>
      <c r="D269" s="10">
        <f t="shared" si="24"/>
        <v>0.0021400927254963723</v>
      </c>
      <c r="E269" s="10">
        <f t="shared" si="25"/>
        <v>2.142234960456829E-06</v>
      </c>
      <c r="F269" s="4">
        <f t="shared" si="26"/>
        <v>0.002824922397624135</v>
      </c>
      <c r="G269">
        <f t="shared" si="27"/>
        <v>0.23467867116510335</v>
      </c>
      <c r="H269" t="b">
        <f t="shared" si="28"/>
        <v>0</v>
      </c>
    </row>
    <row r="270" spans="1:8" ht="12.75">
      <c r="A270" s="5" t="s">
        <v>272</v>
      </c>
      <c r="B270" s="17">
        <f t="shared" si="29"/>
        <v>0.001001001001001001</v>
      </c>
      <c r="C270" s="13">
        <v>0.262</v>
      </c>
      <c r="D270" s="10">
        <f t="shared" si="24"/>
        <v>0.0021443635019280753</v>
      </c>
      <c r="E270" s="10">
        <f t="shared" si="25"/>
        <v>2.1465100119400153E-06</v>
      </c>
      <c r="F270" s="4">
        <f t="shared" si="26"/>
        <v>0.002830559822513921</v>
      </c>
      <c r="G270">
        <f t="shared" si="27"/>
        <v>0.2233678742976756</v>
      </c>
      <c r="H270" t="b">
        <f t="shared" si="28"/>
        <v>0</v>
      </c>
    </row>
    <row r="271" spans="1:8" ht="12.75">
      <c r="A271" s="5" t="s">
        <v>273</v>
      </c>
      <c r="B271" s="17">
        <f t="shared" si="29"/>
        <v>0.001001001001001001</v>
      </c>
      <c r="C271" s="13">
        <v>0.263</v>
      </c>
      <c r="D271" s="10">
        <f t="shared" si="24"/>
        <v>0.0021485212848362354</v>
      </c>
      <c r="E271" s="10">
        <f t="shared" si="25"/>
        <v>2.150671956793028E-06</v>
      </c>
      <c r="F271" s="4">
        <f t="shared" si="26"/>
        <v>0.0028360480959526316</v>
      </c>
      <c r="G271">
        <f t="shared" si="27"/>
        <v>0.21769662919165933</v>
      </c>
      <c r="H271" t="b">
        <f t="shared" si="28"/>
        <v>0</v>
      </c>
    </row>
    <row r="272" spans="1:8" ht="12.75">
      <c r="A272" s="5" t="s">
        <v>274</v>
      </c>
      <c r="B272" s="17">
        <f t="shared" si="29"/>
        <v>0.001001001001001001</v>
      </c>
      <c r="C272" s="13">
        <v>0.264</v>
      </c>
      <c r="D272" s="10">
        <f t="shared" si="24"/>
        <v>0.002152566023315011</v>
      </c>
      <c r="E272" s="10">
        <f t="shared" si="25"/>
        <v>2.1547207440590697E-06</v>
      </c>
      <c r="F272" s="4">
        <f t="shared" si="26"/>
        <v>0.0028413871507445565</v>
      </c>
      <c r="G272">
        <f t="shared" si="27"/>
        <v>0.21485655321614724</v>
      </c>
      <c r="H272" t="b">
        <f t="shared" si="28"/>
        <v>0</v>
      </c>
    </row>
    <row r="273" spans="1:8" ht="12.75">
      <c r="A273" s="5" t="s">
        <v>275</v>
      </c>
      <c r="B273" s="17">
        <f t="shared" si="29"/>
        <v>0.001001001001001001</v>
      </c>
      <c r="C273" s="13">
        <v>0.265</v>
      </c>
      <c r="D273" s="10">
        <f t="shared" si="24"/>
        <v>0.0021564976806931076</v>
      </c>
      <c r="E273" s="10">
        <f t="shared" si="25"/>
        <v>2.158656337030138E-06</v>
      </c>
      <c r="F273" s="4">
        <f t="shared" si="26"/>
        <v>0.0028465769384835877</v>
      </c>
      <c r="G273">
        <f t="shared" si="27"/>
        <v>0.2063237459374956</v>
      </c>
      <c r="H273" t="b">
        <f t="shared" si="28"/>
        <v>0</v>
      </c>
    </row>
    <row r="274" spans="1:8" ht="12.75">
      <c r="A274" s="5" t="s">
        <v>276</v>
      </c>
      <c r="B274" s="17">
        <f t="shared" si="29"/>
        <v>0.001001001001001001</v>
      </c>
      <c r="C274" s="13">
        <v>0.266</v>
      </c>
      <c r="D274" s="10">
        <f t="shared" si="24"/>
        <v>0.0021603162344274868</v>
      </c>
      <c r="E274" s="10">
        <f t="shared" si="25"/>
        <v>2.162478713140627E-06</v>
      </c>
      <c r="F274" s="4">
        <f t="shared" si="26"/>
        <v>0.002851617429412912</v>
      </c>
      <c r="G274">
        <f t="shared" si="27"/>
        <v>0.2034742481838132</v>
      </c>
      <c r="H274" t="b">
        <f t="shared" si="28"/>
        <v>0</v>
      </c>
    </row>
    <row r="275" spans="1:8" ht="12.75">
      <c r="A275" s="5" t="s">
        <v>277</v>
      </c>
      <c r="B275" s="17">
        <f t="shared" si="29"/>
        <v>0.001001001001001001</v>
      </c>
      <c r="C275" s="13">
        <v>0.267</v>
      </c>
      <c r="D275" s="10">
        <f t="shared" si="24"/>
        <v>0.002164021675995991</v>
      </c>
      <c r="E275" s="10">
        <f t="shared" si="25"/>
        <v>2.1661878638598505E-06</v>
      </c>
      <c r="F275" s="4">
        <f t="shared" si="26"/>
        <v>0.0028565086122832838</v>
      </c>
      <c r="G275">
        <f t="shared" si="27"/>
        <v>0.19491208336524174</v>
      </c>
      <c r="H275" t="b">
        <f t="shared" si="28"/>
        <v>0</v>
      </c>
    </row>
    <row r="276" spans="1:8" ht="12.75">
      <c r="A276" s="5" t="s">
        <v>278</v>
      </c>
      <c r="B276" s="17">
        <f t="shared" si="29"/>
        <v>0.001001001001001001</v>
      </c>
      <c r="C276" s="13">
        <v>0.268</v>
      </c>
      <c r="D276" s="10">
        <f t="shared" si="24"/>
        <v>0.0021676140107889192</v>
      </c>
      <c r="E276" s="10">
        <f t="shared" si="25"/>
        <v>2.1697837945835026E-06</v>
      </c>
      <c r="F276" s="4">
        <f t="shared" si="26"/>
        <v>0.002861250494209897</v>
      </c>
      <c r="G276">
        <f t="shared" si="27"/>
        <v>0.19205361799078866</v>
      </c>
      <c r="H276" t="b">
        <f t="shared" si="28"/>
        <v>0</v>
      </c>
    </row>
    <row r="277" spans="1:8" ht="12.75">
      <c r="A277" s="5" t="s">
        <v>279</v>
      </c>
      <c r="B277" s="17">
        <f t="shared" si="29"/>
        <v>0.001001001001001001</v>
      </c>
      <c r="C277" s="13">
        <v>0.269</v>
      </c>
      <c r="D277" s="10">
        <f t="shared" si="24"/>
        <v>0.0021710932579995837</v>
      </c>
      <c r="E277" s="10">
        <f t="shared" si="25"/>
        <v>2.1732665245241077E-06</v>
      </c>
      <c r="F277" s="4">
        <f t="shared" si="26"/>
        <v>0.002865843100527924</v>
      </c>
      <c r="G277">
        <f t="shared" si="27"/>
        <v>0.18632959082768405</v>
      </c>
      <c r="H277" t="b">
        <f t="shared" si="28"/>
        <v>0</v>
      </c>
    </row>
    <row r="278" spans="1:8" ht="12.75">
      <c r="A278" s="5" t="s">
        <v>280</v>
      </c>
      <c r="B278" s="17">
        <f t="shared" si="29"/>
        <v>0.001001001001001001</v>
      </c>
      <c r="C278" s="13">
        <v>0.27</v>
      </c>
      <c r="D278" s="10">
        <f t="shared" si="24"/>
        <v>0.0021744594505138616</v>
      </c>
      <c r="E278" s="10">
        <f t="shared" si="25"/>
        <v>2.176636086600462E-06</v>
      </c>
      <c r="F278" s="4">
        <f t="shared" si="26"/>
        <v>0.0028702864746467218</v>
      </c>
      <c r="G278">
        <f t="shared" si="27"/>
        <v>0.18059677593728587</v>
      </c>
      <c r="H278" t="b">
        <f t="shared" si="28"/>
        <v>0</v>
      </c>
    </row>
    <row r="279" spans="1:8" ht="12.75">
      <c r="A279" s="5" t="s">
        <v>281</v>
      </c>
      <c r="B279" s="17">
        <f t="shared" si="29"/>
        <v>0.001001001001001001</v>
      </c>
      <c r="C279" s="13">
        <v>0.271</v>
      </c>
      <c r="D279" s="10">
        <f t="shared" si="24"/>
        <v>0.0021777126347988047</v>
      </c>
      <c r="E279" s="10">
        <f t="shared" si="25"/>
        <v>2.1798925273261307E-06</v>
      </c>
      <c r="F279" s="4">
        <f t="shared" si="26"/>
        <v>0.0028745806779027993</v>
      </c>
      <c r="G279">
        <f t="shared" si="27"/>
        <v>0.17198085891033071</v>
      </c>
      <c r="H279" t="b">
        <f t="shared" si="28"/>
        <v>0</v>
      </c>
    </row>
    <row r="280" spans="1:8" ht="12.75">
      <c r="A280" s="5" t="s">
        <v>282</v>
      </c>
      <c r="B280" s="17">
        <f t="shared" si="29"/>
        <v>0.001001001001001001</v>
      </c>
      <c r="C280" s="13">
        <v>0.272</v>
      </c>
      <c r="D280" s="10">
        <f t="shared" si="24"/>
        <v>0.0021808528707902915</v>
      </c>
      <c r="E280" s="10">
        <f t="shared" si="25"/>
        <v>2.1830359066969884E-06</v>
      </c>
      <c r="F280" s="4">
        <f t="shared" si="26"/>
        <v>0.002878725789411516</v>
      </c>
      <c r="G280">
        <f t="shared" si="27"/>
        <v>0.16622712305387233</v>
      </c>
      <c r="H280" t="b">
        <f t="shared" si="28"/>
        <v>0</v>
      </c>
    </row>
    <row r="281" spans="1:8" ht="12.75">
      <c r="A281" s="5" t="s">
        <v>283</v>
      </c>
      <c r="B281" s="17">
        <f t="shared" si="29"/>
        <v>0.001001001001001001</v>
      </c>
      <c r="C281" s="13">
        <v>0.273</v>
      </c>
      <c r="D281" s="10">
        <f t="shared" si="24"/>
        <v>0.002183880231779788</v>
      </c>
      <c r="E281" s="10">
        <f t="shared" si="25"/>
        <v>2.186066298077866E-06</v>
      </c>
      <c r="F281" s="4">
        <f t="shared" si="26"/>
        <v>0.0028827219059176083</v>
      </c>
      <c r="G281">
        <f t="shared" si="27"/>
        <v>0.15758297623450518</v>
      </c>
      <c r="H281" t="b">
        <f t="shared" si="28"/>
        <v>0</v>
      </c>
    </row>
    <row r="282" spans="1:8" ht="12.75">
      <c r="A282" s="5" t="s">
        <v>284</v>
      </c>
      <c r="B282" s="17">
        <f t="shared" si="29"/>
        <v>0.001001001001001001</v>
      </c>
      <c r="C282" s="13">
        <v>0.274</v>
      </c>
      <c r="D282" s="10">
        <f t="shared" si="24"/>
        <v>0.002186794804300237</v>
      </c>
      <c r="E282" s="10">
        <f t="shared" si="25"/>
        <v>2.188983788088325E-06</v>
      </c>
      <c r="F282" s="4">
        <f t="shared" si="26"/>
        <v>0.002886569141644558</v>
      </c>
      <c r="G282">
        <f t="shared" si="27"/>
        <v>0.15469680137916325</v>
      </c>
      <c r="H282" t="b">
        <f t="shared" si="28"/>
        <v>0</v>
      </c>
    </row>
    <row r="283" spans="1:8" ht="12.75">
      <c r="A283" s="5" t="s">
        <v>285</v>
      </c>
      <c r="B283" s="17">
        <f t="shared" si="29"/>
        <v>0.001001001001001001</v>
      </c>
      <c r="C283" s="13">
        <v>0.275</v>
      </c>
      <c r="D283" s="10">
        <f aca="true" t="shared" si="30" ref="D283:D346">(C283^F$4)*((1-C283)^(F$3-F$4))</f>
        <v>0.0021895966880110746</v>
      </c>
      <c r="E283" s="10">
        <f aca="true" t="shared" si="31" ref="E283:E346">B283*D283</f>
        <v>2.191788476487562E-06</v>
      </c>
      <c r="F283" s="4">
        <f t="shared" si="26"/>
        <v>0.002890267628142823</v>
      </c>
      <c r="G283">
        <f t="shared" si="27"/>
        <v>0.14603030952731363</v>
      </c>
      <c r="H283" t="b">
        <f t="shared" si="28"/>
        <v>0</v>
      </c>
    </row>
    <row r="284" spans="1:8" ht="12.75">
      <c r="A284" s="5" t="s">
        <v>286</v>
      </c>
      <c r="B284" s="17">
        <f t="shared" si="29"/>
        <v>0.001001001001001001</v>
      </c>
      <c r="C284" s="13">
        <v>0.276</v>
      </c>
      <c r="D284" s="10">
        <f t="shared" si="30"/>
        <v>0.0021922859955824524</v>
      </c>
      <c r="E284" s="10">
        <f t="shared" si="31"/>
        <v>2.1944804760585107E-06</v>
      </c>
      <c r="F284" s="4">
        <f t="shared" si="26"/>
        <v>0.0028938175141370024</v>
      </c>
      <c r="G284">
        <f t="shared" si="27"/>
        <v>0.1402434787549584</v>
      </c>
      <c r="H284" t="b">
        <f t="shared" si="28"/>
        <v>0</v>
      </c>
    </row>
    <row r="285" spans="1:8" ht="12.75">
      <c r="A285" s="5" t="s">
        <v>287</v>
      </c>
      <c r="B285" s="17">
        <f t="shared" si="29"/>
        <v>0.001001001001001001</v>
      </c>
      <c r="C285" s="13">
        <v>0.277</v>
      </c>
      <c r="D285" s="10">
        <f t="shared" si="30"/>
        <v>0.0021948628525786493</v>
      </c>
      <c r="E285" s="10">
        <f t="shared" si="31"/>
        <v>2.1970599124911406E-06</v>
      </c>
      <c r="F285" s="4">
        <f t="shared" si="26"/>
        <v>0.0028972189653719456</v>
      </c>
      <c r="G285">
        <f t="shared" si="27"/>
        <v>0.1344500112126257</v>
      </c>
      <c r="H285" t="b">
        <f t="shared" si="28"/>
        <v>0</v>
      </c>
    </row>
    <row r="286" spans="1:8" ht="12.75">
      <c r="A286" s="5" t="s">
        <v>288</v>
      </c>
      <c r="B286" s="17">
        <f t="shared" si="29"/>
        <v>0.001001001001001001</v>
      </c>
      <c r="C286" s="13">
        <v>0.278</v>
      </c>
      <c r="D286" s="10">
        <f t="shared" si="30"/>
        <v>0.002197327397340717</v>
      </c>
      <c r="E286" s="10">
        <f t="shared" si="31"/>
        <v>2.199526924264982E-06</v>
      </c>
      <c r="F286" s="4">
        <f t="shared" si="26"/>
        <v>0.002900472164457839</v>
      </c>
      <c r="G286">
        <f t="shared" si="27"/>
        <v>0.13155065097250004</v>
      </c>
      <c r="H286" t="b">
        <f t="shared" si="28"/>
        <v>0</v>
      </c>
    </row>
    <row r="287" spans="1:8" ht="12.75">
      <c r="A287" s="5" t="s">
        <v>289</v>
      </c>
      <c r="B287" s="17">
        <f t="shared" si="29"/>
        <v>0.001001001001001001</v>
      </c>
      <c r="C287" s="13">
        <v>0.279</v>
      </c>
      <c r="D287" s="10">
        <f t="shared" si="30"/>
        <v>0.002199679780868395</v>
      </c>
      <c r="E287" s="10">
        <f t="shared" si="31"/>
        <v>2.201881662530926E-06</v>
      </c>
      <c r="F287" s="4">
        <f t="shared" si="26"/>
        <v>0.0029035773107143397</v>
      </c>
      <c r="G287">
        <f t="shared" si="27"/>
        <v>0.12574783134964024</v>
      </c>
      <c r="H287" t="b">
        <f t="shared" si="28"/>
        <v>0</v>
      </c>
    </row>
    <row r="288" spans="1:8" ht="12.75">
      <c r="A288" s="5" t="s">
        <v>290</v>
      </c>
      <c r="B288" s="17">
        <f t="shared" si="29"/>
        <v>0.001001001001001001</v>
      </c>
      <c r="C288" s="13">
        <v>0.28</v>
      </c>
      <c r="D288" s="10">
        <f t="shared" si="30"/>
        <v>0.0022019201667013016</v>
      </c>
      <c r="E288" s="10">
        <f t="shared" si="31"/>
        <v>2.204124290992294E-06</v>
      </c>
      <c r="F288" s="4">
        <f t="shared" si="26"/>
        <v>0.002906534620013744</v>
      </c>
      <c r="G288">
        <f t="shared" si="27"/>
        <v>0.11703250996741225</v>
      </c>
      <c r="H288" t="b">
        <f t="shared" si="28"/>
        <v>0</v>
      </c>
    </row>
    <row r="289" spans="1:8" ht="12.75">
      <c r="A289" s="5" t="s">
        <v>291</v>
      </c>
      <c r="B289" s="17">
        <f t="shared" si="29"/>
        <v>0.001001001001001001</v>
      </c>
      <c r="C289" s="13">
        <v>0.281</v>
      </c>
      <c r="D289" s="10">
        <f t="shared" si="30"/>
        <v>0.002204048730799448</v>
      </c>
      <c r="E289" s="10">
        <f t="shared" si="31"/>
        <v>2.206254985785233E-06</v>
      </c>
      <c r="F289" s="4">
        <f t="shared" si="26"/>
        <v>0.002909344324623266</v>
      </c>
      <c r="G289">
        <f t="shared" si="27"/>
        <v>0.11412456451909284</v>
      </c>
      <c r="H289" t="b">
        <f t="shared" si="28"/>
        <v>0</v>
      </c>
    </row>
    <row r="290" spans="1:8" ht="12.75">
      <c r="A290" s="5" t="s">
        <v>292</v>
      </c>
      <c r="B290" s="17">
        <f t="shared" si="29"/>
        <v>0.001001001001001001</v>
      </c>
      <c r="C290" s="13">
        <v>0.282</v>
      </c>
      <c r="D290" s="10">
        <f t="shared" si="30"/>
        <v>0.002206065661423076</v>
      </c>
      <c r="E290" s="10">
        <f t="shared" si="31"/>
        <v>2.2082739353584344E-06</v>
      </c>
      <c r="F290" s="4">
        <f t="shared" si="26"/>
        <v>0.002912006673046426</v>
      </c>
      <c r="G290">
        <f t="shared" si="27"/>
        <v>0.10539265883430388</v>
      </c>
      <c r="H290" t="b">
        <f t="shared" si="28"/>
        <v>0</v>
      </c>
    </row>
    <row r="291" spans="1:8" ht="12.75">
      <c r="A291" s="5" t="s">
        <v>293</v>
      </c>
      <c r="B291" s="17">
        <f t="shared" si="29"/>
        <v>0.001001001001001001</v>
      </c>
      <c r="C291" s="13">
        <v>0.283</v>
      </c>
      <c r="D291" s="10">
        <f t="shared" si="30"/>
        <v>0.0022079711590118883</v>
      </c>
      <c r="E291" s="10">
        <f t="shared" si="31"/>
        <v>2.2101813403522405E-06</v>
      </c>
      <c r="F291" s="4">
        <f t="shared" si="26"/>
        <v>0.0029145219298636303</v>
      </c>
      <c r="G291">
        <f t="shared" si="27"/>
        <v>0.09956510048875444</v>
      </c>
      <c r="H291" t="b">
        <f t="shared" si="28"/>
        <v>0</v>
      </c>
    </row>
    <row r="292" spans="1:8" ht="12.75">
      <c r="A292" s="5" t="s">
        <v>294</v>
      </c>
      <c r="B292" s="17">
        <f t="shared" si="29"/>
        <v>0.001001001001001001</v>
      </c>
      <c r="C292" s="13">
        <v>0.284</v>
      </c>
      <c r="D292" s="10">
        <f t="shared" si="30"/>
        <v>0.0022097654360636247</v>
      </c>
      <c r="E292" s="10">
        <f t="shared" si="31"/>
        <v>2.2119774134771018E-06</v>
      </c>
      <c r="F292" s="4">
        <f t="shared" si="26"/>
        <v>0.0029168903755718966</v>
      </c>
      <c r="G292">
        <f t="shared" si="27"/>
        <v>0.0966497105972519</v>
      </c>
      <c r="H292" t="b">
        <f t="shared" si="28"/>
        <v>0</v>
      </c>
    </row>
    <row r="293" spans="1:8" ht="12.75">
      <c r="A293" s="5" t="s">
        <v>295</v>
      </c>
      <c r="B293" s="17">
        <f t="shared" si="29"/>
        <v>0.001001001001001001</v>
      </c>
      <c r="C293" s="13">
        <v>0.285</v>
      </c>
      <c r="D293" s="10">
        <f t="shared" si="30"/>
        <v>0.002211448717012111</v>
      </c>
      <c r="E293" s="10">
        <f t="shared" si="31"/>
        <v>2.2136623793915025E-06</v>
      </c>
      <c r="F293" s="4">
        <f t="shared" si="26"/>
        <v>0.002919112306423874</v>
      </c>
      <c r="G293">
        <f t="shared" si="27"/>
        <v>0.09081520583976044</v>
      </c>
      <c r="H293" t="b">
        <f t="shared" si="28"/>
        <v>0</v>
      </c>
    </row>
    <row r="294" spans="1:8" ht="12.75">
      <c r="A294" s="5" t="s">
        <v>296</v>
      </c>
      <c r="B294" s="17">
        <f t="shared" si="29"/>
        <v>0.001001001001001001</v>
      </c>
      <c r="C294" s="13">
        <v>0.286</v>
      </c>
      <c r="D294" s="10">
        <f t="shared" si="30"/>
        <v>0.002213021238104684</v>
      </c>
      <c r="E294" s="10">
        <f t="shared" si="31"/>
        <v>2.2152364745792633E-06</v>
      </c>
      <c r="F294" s="4">
        <f t="shared" si="26"/>
        <v>0.0029211880342660474</v>
      </c>
      <c r="G294">
        <f t="shared" si="27"/>
        <v>0.08205519633474721</v>
      </c>
      <c r="H294" t="b">
        <f t="shared" si="28"/>
        <v>0</v>
      </c>
    </row>
    <row r="295" spans="1:8" ht="12.75">
      <c r="A295" s="5" t="s">
        <v>297</v>
      </c>
      <c r="B295" s="17">
        <f t="shared" si="29"/>
        <v>0.001001001001001001</v>
      </c>
      <c r="C295" s="13">
        <v>0.287</v>
      </c>
      <c r="D295" s="10">
        <f t="shared" si="30"/>
        <v>0.0022144832472791556</v>
      </c>
      <c r="E295" s="10">
        <f t="shared" si="31"/>
        <v>2.216699947226382E-06</v>
      </c>
      <c r="F295" s="4">
        <f t="shared" si="26"/>
        <v>0.002923117886376329</v>
      </c>
      <c r="G295">
        <f t="shared" si="27"/>
        <v>0.07621040492206425</v>
      </c>
      <c r="H295" t="b">
        <f t="shared" si="28"/>
        <v>0</v>
      </c>
    </row>
    <row r="296" spans="1:8" ht="12.75">
      <c r="A296" s="5" t="s">
        <v>298</v>
      </c>
      <c r="B296" s="17">
        <f t="shared" si="29"/>
        <v>0.001001001001001001</v>
      </c>
      <c r="C296" s="13">
        <v>0.288</v>
      </c>
      <c r="D296" s="10">
        <f t="shared" si="30"/>
        <v>0.0022158350040401803</v>
      </c>
      <c r="E296" s="10">
        <f t="shared" si="31"/>
        <v>2.2180530570972774E-06</v>
      </c>
      <c r="F296" s="4">
        <f t="shared" si="26"/>
        <v>0.0029249022053008614</v>
      </c>
      <c r="G296">
        <f t="shared" si="27"/>
        <v>0.07328689815622563</v>
      </c>
      <c r="H296" t="b">
        <f t="shared" si="28"/>
        <v>0</v>
      </c>
    </row>
    <row r="297" spans="1:8" ht="12.75">
      <c r="A297" s="5" t="s">
        <v>299</v>
      </c>
      <c r="B297" s="17">
        <f t="shared" si="29"/>
        <v>0.001001001001001001</v>
      </c>
      <c r="C297" s="13">
        <v>0.289</v>
      </c>
      <c r="D297" s="10">
        <f t="shared" si="30"/>
        <v>0.002217076779335221</v>
      </c>
      <c r="E297" s="10">
        <f t="shared" si="31"/>
        <v>2.2192960754106318E-06</v>
      </c>
      <c r="F297" s="4">
        <f t="shared" si="26"/>
        <v>0.0029265413486902975</v>
      </c>
      <c r="G297">
        <f t="shared" si="27"/>
        <v>0.06743678775948966</v>
      </c>
      <c r="H297" t="b">
        <f t="shared" si="28"/>
        <v>0</v>
      </c>
    </row>
    <row r="298" spans="1:8" ht="12.75">
      <c r="A298" s="5" t="s">
        <v>300</v>
      </c>
      <c r="B298" s="17">
        <f t="shared" si="29"/>
        <v>0.001001001001001001</v>
      </c>
      <c r="C298" s="13">
        <v>0.29</v>
      </c>
      <c r="D298" s="10">
        <f t="shared" si="30"/>
        <v>0.0022182088554299805</v>
      </c>
      <c r="E298" s="10">
        <f t="shared" si="31"/>
        <v>2.2204292847146954E-06</v>
      </c>
      <c r="F298" s="4">
        <f t="shared" si="26"/>
        <v>0.0029280356891353636</v>
      </c>
      <c r="G298">
        <f t="shared" si="27"/>
        <v>0.05865543359933522</v>
      </c>
      <c r="H298" t="b">
        <f t="shared" si="28"/>
        <v>0</v>
      </c>
    </row>
    <row r="299" spans="1:8" ht="12.75">
      <c r="A299" s="5" t="s">
        <v>301</v>
      </c>
      <c r="B299" s="17">
        <f t="shared" si="29"/>
        <v>0.001001001001001001</v>
      </c>
      <c r="C299" s="13">
        <v>0.291</v>
      </c>
      <c r="D299" s="10">
        <f t="shared" si="30"/>
        <v>0.0022192315257834575</v>
      </c>
      <c r="E299" s="10">
        <f t="shared" si="31"/>
        <v>2.2214529787622197E-06</v>
      </c>
      <c r="F299" s="4">
        <f t="shared" si="26"/>
        <v>0.0029293856140019383</v>
      </c>
      <c r="G299">
        <f t="shared" si="27"/>
        <v>0.052797835096693495</v>
      </c>
      <c r="H299" t="b">
        <f t="shared" si="28"/>
        <v>0</v>
      </c>
    </row>
    <row r="300" spans="1:8" ht="12.75">
      <c r="A300" s="5" t="s">
        <v>302</v>
      </c>
      <c r="B300" s="17">
        <f t="shared" si="29"/>
        <v>0.001001001001001001</v>
      </c>
      <c r="C300" s="13">
        <v>0.292</v>
      </c>
      <c r="D300" s="10">
        <f t="shared" si="30"/>
        <v>0.0022201450949225206</v>
      </c>
      <c r="E300" s="10">
        <f t="shared" si="31"/>
        <v>2.2223674623849053E-06</v>
      </c>
      <c r="F300" s="4">
        <f t="shared" si="26"/>
        <v>0.002930591525265488</v>
      </c>
      <c r="G300">
        <f t="shared" si="27"/>
        <v>0.04693772873988193</v>
      </c>
      <c r="H300" t="b">
        <f t="shared" si="28"/>
        <v>0</v>
      </c>
    </row>
    <row r="301" spans="1:8" ht="12.75">
      <c r="A301" s="5" t="s">
        <v>303</v>
      </c>
      <c r="B301" s="17">
        <f t="shared" si="29"/>
        <v>0.001001001001001001</v>
      </c>
      <c r="C301" s="13">
        <v>0.293</v>
      </c>
      <c r="D301" s="10">
        <f t="shared" si="30"/>
        <v>0.002220949878316163</v>
      </c>
      <c r="E301" s="10">
        <f t="shared" si="31"/>
        <v>2.2231730513675305E-06</v>
      </c>
      <c r="F301" s="4">
        <f t="shared" si="26"/>
        <v>0.0029316538393450845</v>
      </c>
      <c r="G301">
        <f t="shared" si="27"/>
        <v>0.041075392597082844</v>
      </c>
      <c r="H301" t="b">
        <f t="shared" si="28"/>
        <v>0</v>
      </c>
    </row>
    <row r="302" spans="1:8" ht="12.75">
      <c r="A302" s="5" t="s">
        <v>304</v>
      </c>
      <c r="B302" s="17">
        <f t="shared" si="29"/>
        <v>0.001001001001001001</v>
      </c>
      <c r="C302" s="13">
        <v>0.294</v>
      </c>
      <c r="D302" s="10">
        <f t="shared" si="30"/>
        <v>0.0022216462022493105</v>
      </c>
      <c r="E302" s="10">
        <f t="shared" si="31"/>
        <v>2.2238700723216322E-06</v>
      </c>
      <c r="F302" s="4">
        <f t="shared" si="26"/>
        <v>0.002932572986936829</v>
      </c>
      <c r="G302">
        <f t="shared" si="27"/>
        <v>0.035211104941977094</v>
      </c>
      <c r="H302" t="b">
        <f t="shared" si="28"/>
        <v>0</v>
      </c>
    </row>
    <row r="303" spans="1:8" ht="12.75">
      <c r="A303" s="5" t="s">
        <v>305</v>
      </c>
      <c r="B303" s="17">
        <f t="shared" si="29"/>
        <v>0.001001001001001001</v>
      </c>
      <c r="C303" s="13">
        <v>0.295</v>
      </c>
      <c r="D303" s="10">
        <f t="shared" si="30"/>
        <v>0.0022222344036963554</v>
      </c>
      <c r="E303" s="10">
        <f t="shared" si="31"/>
        <v>2.2244588625589144E-06</v>
      </c>
      <c r="F303" s="4">
        <f t="shared" si="26"/>
        <v>0.00293334941284692</v>
      </c>
      <c r="G303">
        <f t="shared" si="27"/>
        <v>0.03227849364091149</v>
      </c>
      <c r="H303" t="b">
        <f t="shared" si="28"/>
        <v>0</v>
      </c>
    </row>
    <row r="304" spans="1:8" ht="12.75">
      <c r="A304" s="5" t="s">
        <v>306</v>
      </c>
      <c r="B304" s="17">
        <f t="shared" si="29"/>
        <v>0.001001001001001001</v>
      </c>
      <c r="C304" s="13">
        <v>0.296</v>
      </c>
      <c r="D304" s="10">
        <f t="shared" si="30"/>
        <v>0.0022227148301942924</v>
      </c>
      <c r="E304" s="10">
        <f t="shared" si="31"/>
        <v>2.2249397699642566E-06</v>
      </c>
      <c r="F304" s="4">
        <f t="shared" si="26"/>
        <v>0.00293398357582419</v>
      </c>
      <c r="G304">
        <f t="shared" si="27"/>
        <v>0.023477789062981445</v>
      </c>
      <c r="H304" t="b">
        <f t="shared" si="28"/>
        <v>0</v>
      </c>
    </row>
    <row r="305" spans="1:8" ht="12.75">
      <c r="A305" s="5" t="s">
        <v>307</v>
      </c>
      <c r="B305" s="17">
        <f t="shared" si="29"/>
        <v>0.001001001001001001</v>
      </c>
      <c r="C305" s="13">
        <v>0.297</v>
      </c>
      <c r="D305" s="10">
        <f t="shared" si="30"/>
        <v>0.0022230878397156333</v>
      </c>
      <c r="E305" s="10">
        <f t="shared" si="31"/>
        <v>2.225313152868502E-06</v>
      </c>
      <c r="F305" s="4">
        <f t="shared" si="26"/>
        <v>0.0029344759483923544</v>
      </c>
      <c r="G305">
        <f t="shared" si="27"/>
        <v>0.01760931818281488</v>
      </c>
      <c r="H305" t="b">
        <f t="shared" si="28"/>
        <v>0</v>
      </c>
    </row>
    <row r="306" spans="1:8" ht="12.75">
      <c r="A306" s="5" t="s">
        <v>308</v>
      </c>
      <c r="B306" s="17">
        <f t="shared" si="29"/>
        <v>0.001001001001001001</v>
      </c>
      <c r="C306" s="13">
        <v>0.298</v>
      </c>
      <c r="D306" s="10">
        <f t="shared" si="30"/>
        <v>0.002223353800540948</v>
      </c>
      <c r="E306" s="10">
        <f t="shared" si="31"/>
        <v>2.225579379920869E-06</v>
      </c>
      <c r="F306" s="4">
        <f t="shared" si="26"/>
        <v>0.002934827016681766</v>
      </c>
      <c r="G306">
        <f t="shared" si="27"/>
        <v>0.011740010426415426</v>
      </c>
      <c r="H306" t="b">
        <f t="shared" si="28"/>
        <v>0</v>
      </c>
    </row>
    <row r="307" spans="1:8" ht="12.75">
      <c r="A307" s="5" t="s">
        <v>309</v>
      </c>
      <c r="B307" s="17">
        <f t="shared" si="29"/>
        <v>0.001001001001001001</v>
      </c>
      <c r="C307" s="13">
        <v>0.299</v>
      </c>
      <c r="D307" s="10">
        <f t="shared" si="30"/>
        <v>0.0022235130911312413</v>
      </c>
      <c r="E307" s="10">
        <f t="shared" si="31"/>
        <v>2.2257388299612027E-06</v>
      </c>
      <c r="F307" s="4">
        <f t="shared" si="26"/>
        <v>0.002935037280260951</v>
      </c>
      <c r="G307">
        <f t="shared" si="27"/>
        <v>0.008805181989968706</v>
      </c>
      <c r="H307" t="b">
        <f t="shared" si="28"/>
        <v>0</v>
      </c>
    </row>
    <row r="308" spans="1:8" ht="12.75">
      <c r="A308" s="5" t="s">
        <v>310</v>
      </c>
      <c r="B308" s="17">
        <f t="shared" si="29"/>
        <v>0.001001001001001001</v>
      </c>
      <c r="C308" s="13">
        <v>0.3</v>
      </c>
      <c r="D308" s="10">
        <f t="shared" si="30"/>
        <v>0.0022235660999999985</v>
      </c>
      <c r="E308" s="10">
        <f t="shared" si="31"/>
        <v>2.2257918918918904E-06</v>
      </c>
      <c r="F308" s="4">
        <f t="shared" si="26"/>
        <v>0.0029351072519677095</v>
      </c>
      <c r="G308">
        <f t="shared" si="27"/>
        <v>0.0029351072519677095</v>
      </c>
      <c r="H308" t="b">
        <f t="shared" si="28"/>
        <v>0</v>
      </c>
    </row>
    <row r="309" spans="1:8" ht="12.75">
      <c r="A309" s="5" t="s">
        <v>311</v>
      </c>
      <c r="B309" s="17">
        <f t="shared" si="29"/>
        <v>0.001001001001001001</v>
      </c>
      <c r="C309" s="13">
        <v>0.301</v>
      </c>
      <c r="D309" s="10">
        <f t="shared" si="30"/>
        <v>0.002223513225585101</v>
      </c>
      <c r="E309" s="10">
        <f t="shared" si="31"/>
        <v>2.2257389645496503E-06</v>
      </c>
      <c r="F309" s="4">
        <f t="shared" si="26"/>
        <v>0.0029350374577400452</v>
      </c>
      <c r="G309">
        <f t="shared" si="27"/>
        <v>0.008805181989968706</v>
      </c>
      <c r="H309" t="b">
        <f t="shared" si="28"/>
        <v>0</v>
      </c>
    </row>
    <row r="310" spans="1:8" ht="12.75">
      <c r="A310" s="5" t="s">
        <v>312</v>
      </c>
      <c r="B310" s="17">
        <f t="shared" si="29"/>
        <v>0.001001001001001001</v>
      </c>
      <c r="C310" s="13">
        <v>0.302</v>
      </c>
      <c r="D310" s="10">
        <f t="shared" si="30"/>
        <v>0.002223354876120458</v>
      </c>
      <c r="E310" s="10">
        <f t="shared" si="31"/>
        <v>2.225580456577035E-06</v>
      </c>
      <c r="F310" s="4">
        <f t="shared" si="26"/>
        <v>0.002934828436446719</v>
      </c>
      <c r="G310">
        <f t="shared" si="27"/>
        <v>0.011740010426415426</v>
      </c>
      <c r="H310" t="b">
        <f t="shared" si="28"/>
        <v>0</v>
      </c>
    </row>
    <row r="311" spans="1:8" ht="12.75">
      <c r="A311" s="5" t="s">
        <v>313</v>
      </c>
      <c r="B311" s="17">
        <f t="shared" si="29"/>
        <v>0.001001001001001001</v>
      </c>
      <c r="C311" s="13">
        <v>0.303</v>
      </c>
      <c r="D311" s="10">
        <f t="shared" si="30"/>
        <v>0.0022230914695075526</v>
      </c>
      <c r="E311" s="10">
        <f t="shared" si="31"/>
        <v>2.2253167862938465E-06</v>
      </c>
      <c r="F311" s="4">
        <f t="shared" si="26"/>
        <v>0.002934480739717688</v>
      </c>
      <c r="G311">
        <f t="shared" si="27"/>
        <v>0.01467483744309719</v>
      </c>
      <c r="H311" t="b">
        <f t="shared" si="28"/>
        <v>0</v>
      </c>
    </row>
    <row r="312" spans="1:8" ht="12.75">
      <c r="A312" s="5" t="s">
        <v>314</v>
      </c>
      <c r="B312" s="17">
        <f t="shared" si="29"/>
        <v>0.001001001001001001</v>
      </c>
      <c r="C312" s="13">
        <v>0.304</v>
      </c>
      <c r="D312" s="10">
        <f t="shared" si="30"/>
        <v>0.002222723433186737</v>
      </c>
      <c r="E312" s="10">
        <f t="shared" si="31"/>
        <v>2.2249483815683055E-06</v>
      </c>
      <c r="F312" s="4">
        <f t="shared" si="26"/>
        <v>0.002933994931774217</v>
      </c>
      <c r="G312">
        <f t="shared" si="27"/>
        <v>0.02054379413120723</v>
      </c>
      <c r="H312" t="b">
        <f t="shared" si="28"/>
        <v>0</v>
      </c>
    </row>
    <row r="313" spans="1:8" ht="12.75">
      <c r="A313" s="5" t="s">
        <v>315</v>
      </c>
      <c r="B313" s="17">
        <f t="shared" si="29"/>
        <v>0.001001001001001001</v>
      </c>
      <c r="C313" s="13">
        <v>0.305</v>
      </c>
      <c r="D313" s="10">
        <f t="shared" si="30"/>
        <v>0.0022222512040084865</v>
      </c>
      <c r="E313" s="10">
        <f t="shared" si="31"/>
        <v>2.2244756796881745E-06</v>
      </c>
      <c r="F313" s="4">
        <f t="shared" si="26"/>
        <v>0.0029333715892589326</v>
      </c>
      <c r="G313">
        <f t="shared" si="27"/>
        <v>0.02641177263880564</v>
      </c>
      <c r="H313" t="b">
        <f t="shared" si="28"/>
        <v>0</v>
      </c>
    </row>
    <row r="314" spans="1:8" ht="12.75">
      <c r="A314" s="5" t="s">
        <v>316</v>
      </c>
      <c r="B314" s="17">
        <f t="shared" si="29"/>
        <v>0.001001001001001001</v>
      </c>
      <c r="C314" s="13">
        <v>0.306</v>
      </c>
      <c r="D314" s="10">
        <f t="shared" si="30"/>
        <v>0.002221675228104445</v>
      </c>
      <c r="E314" s="10">
        <f t="shared" si="31"/>
        <v>2.2238991272316765E-06</v>
      </c>
      <c r="F314" s="4">
        <f t="shared" si="26"/>
        <v>0.002932611301065606</v>
      </c>
      <c r="G314">
        <f t="shared" si="27"/>
        <v>0.035211104941977094</v>
      </c>
      <c r="H314" t="b">
        <f t="shared" si="28"/>
        <v>0</v>
      </c>
    </row>
    <row r="315" spans="1:8" ht="12.75">
      <c r="A315" s="5" t="s">
        <v>317</v>
      </c>
      <c r="B315" s="17">
        <f t="shared" si="29"/>
        <v>0.001001001001001001</v>
      </c>
      <c r="C315" s="13">
        <v>0.307</v>
      </c>
      <c r="D315" s="10">
        <f t="shared" si="30"/>
        <v>0.0022209959607584605</v>
      </c>
      <c r="E315" s="10">
        <f t="shared" si="31"/>
        <v>2.223219179938399E-06</v>
      </c>
      <c r="F315" s="4">
        <f t="shared" si="26"/>
        <v>0.0029317146681689167</v>
      </c>
      <c r="G315">
        <f t="shared" si="27"/>
        <v>0.038143677928913926</v>
      </c>
      <c r="H315" t="b">
        <f t="shared" si="28"/>
        <v>0</v>
      </c>
    </row>
    <row r="316" spans="1:8" ht="12.75">
      <c r="A316" s="5" t="s">
        <v>318</v>
      </c>
      <c r="B316" s="17">
        <f t="shared" si="29"/>
        <v>0.001001001001001001</v>
      </c>
      <c r="C316" s="13">
        <v>0.308</v>
      </c>
      <c r="D316" s="10">
        <f t="shared" si="30"/>
        <v>0.002220213866277461</v>
      </c>
      <c r="E316" s="10">
        <f t="shared" si="31"/>
        <v>2.2224363025800412E-06</v>
      </c>
      <c r="F316" s="4">
        <f t="shared" si="26"/>
        <v>0.002930682303454009</v>
      </c>
      <c r="G316">
        <f t="shared" si="27"/>
        <v>0.04693772873988193</v>
      </c>
      <c r="H316" t="b">
        <f t="shared" si="28"/>
        <v>0</v>
      </c>
    </row>
    <row r="317" spans="1:8" ht="12.75">
      <c r="A317" s="5" t="s">
        <v>319</v>
      </c>
      <c r="B317" s="17">
        <f t="shared" si="29"/>
        <v>0.001001001001001001</v>
      </c>
      <c r="C317" s="13">
        <v>0.309</v>
      </c>
      <c r="D317" s="10">
        <f t="shared" si="30"/>
        <v>0.0022193294178623505</v>
      </c>
      <c r="E317" s="10">
        <f t="shared" si="31"/>
        <v>2.2215509688311816E-06</v>
      </c>
      <c r="F317" s="4">
        <f t="shared" si="26"/>
        <v>0.0029295148315460757</v>
      </c>
      <c r="G317">
        <f t="shared" si="27"/>
        <v>0.04986832026514742</v>
      </c>
      <c r="H317" t="b">
        <f t="shared" si="28"/>
        <v>0</v>
      </c>
    </row>
    <row r="318" spans="1:8" ht="12.75">
      <c r="A318" s="5" t="s">
        <v>320</v>
      </c>
      <c r="B318" s="17">
        <f t="shared" si="29"/>
        <v>0.001001001001001001</v>
      </c>
      <c r="C318" s="13">
        <v>0.31</v>
      </c>
      <c r="D318" s="10">
        <f t="shared" si="30"/>
        <v>0.0022183430974787883</v>
      </c>
      <c r="E318" s="10">
        <f t="shared" si="31"/>
        <v>2.2205636611399283E-06</v>
      </c>
      <c r="F318" s="4">
        <f t="shared" si="26"/>
        <v>0.002928212888639788</v>
      </c>
      <c r="G318">
        <f t="shared" si="27"/>
        <v>0.055727220710695434</v>
      </c>
      <c r="H318" t="b">
        <f t="shared" si="28"/>
        <v>0</v>
      </c>
    </row>
    <row r="319" spans="1:8" ht="12.75">
      <c r="A319" s="5" t="s">
        <v>321</v>
      </c>
      <c r="B319" s="17">
        <f t="shared" si="29"/>
        <v>0.001001001001001001</v>
      </c>
      <c r="C319" s="13">
        <v>0.311</v>
      </c>
      <c r="D319" s="10">
        <f t="shared" si="30"/>
        <v>0.00221725539572802</v>
      </c>
      <c r="E319" s="10">
        <f t="shared" si="31"/>
        <v>2.2194748705986183E-06</v>
      </c>
      <c r="F319" s="4">
        <f t="shared" si="26"/>
        <v>0.0029267771223287892</v>
      </c>
      <c r="G319">
        <f t="shared" si="27"/>
        <v>0.06451024641079937</v>
      </c>
      <c r="H319" t="b">
        <f t="shared" si="28"/>
        <v>0</v>
      </c>
    </row>
    <row r="320" spans="1:8" ht="12.75">
      <c r="A320" s="5" t="s">
        <v>322</v>
      </c>
      <c r="B320" s="17">
        <f t="shared" si="29"/>
        <v>0.001001001001001001</v>
      </c>
      <c r="C320" s="13">
        <v>0.312</v>
      </c>
      <c r="D320" s="10">
        <f t="shared" si="30"/>
        <v>0.0022160668117176363</v>
      </c>
      <c r="E320" s="10">
        <f t="shared" si="31"/>
        <v>2.2182850968144507E-06</v>
      </c>
      <c r="F320" s="4">
        <f t="shared" si="26"/>
        <v>0.0029252081914351003</v>
      </c>
      <c r="G320">
        <f t="shared" si="27"/>
        <v>0.07036199595092477</v>
      </c>
      <c r="H320" t="b">
        <f t="shared" si="28"/>
        <v>0</v>
      </c>
    </row>
    <row r="321" spans="1:8" ht="12.75">
      <c r="A321" s="5" t="s">
        <v>323</v>
      </c>
      <c r="B321" s="17">
        <f t="shared" si="29"/>
        <v>0.001001001001001001</v>
      </c>
      <c r="C321" s="13">
        <v>0.313</v>
      </c>
      <c r="D321" s="10">
        <f t="shared" si="30"/>
        <v>0.0022147778529324155</v>
      </c>
      <c r="E321" s="10">
        <f t="shared" si="31"/>
        <v>2.2169948477801954E-06</v>
      </c>
      <c r="F321" s="4">
        <f t="shared" si="26"/>
        <v>0.002923506765838627</v>
      </c>
      <c r="G321">
        <f t="shared" si="27"/>
        <v>0.07328689815622563</v>
      </c>
      <c r="H321" t="b">
        <f t="shared" si="28"/>
        <v>0</v>
      </c>
    </row>
    <row r="322" spans="1:8" ht="12.75">
      <c r="A322" s="5" t="s">
        <v>324</v>
      </c>
      <c r="B322" s="17">
        <f t="shared" si="29"/>
        <v>0.001001001001001001</v>
      </c>
      <c r="C322" s="13">
        <v>0.314</v>
      </c>
      <c r="D322" s="10">
        <f t="shared" si="30"/>
        <v>0.002213389035105127</v>
      </c>
      <c r="E322" s="10">
        <f t="shared" si="31"/>
        <v>2.215604639744872E-06</v>
      </c>
      <c r="F322" s="4">
        <f t="shared" si="26"/>
        <v>0.002921673526306627</v>
      </c>
      <c r="G322">
        <f t="shared" si="27"/>
        <v>0.07913352280844059</v>
      </c>
      <c r="H322" t="b">
        <f t="shared" si="28"/>
        <v>0</v>
      </c>
    </row>
    <row r="323" spans="1:8" ht="12.75">
      <c r="A323" s="5" t="s">
        <v>325</v>
      </c>
      <c r="B323" s="17">
        <f t="shared" si="29"/>
        <v>0.001001001001001001</v>
      </c>
      <c r="C323" s="13">
        <v>0.315</v>
      </c>
      <c r="D323" s="10">
        <f t="shared" si="30"/>
        <v>0.0022119008820874614</v>
      </c>
      <c r="E323" s="10">
        <f t="shared" si="31"/>
        <v>2.214114997084546E-06</v>
      </c>
      <c r="F323" s="4">
        <f t="shared" si="26"/>
        <v>0.00291970916432333</v>
      </c>
      <c r="G323">
        <f t="shared" si="27"/>
        <v>0.08789609353333658</v>
      </c>
      <c r="H323" t="b">
        <f t="shared" si="28"/>
        <v>0</v>
      </c>
    </row>
    <row r="324" spans="1:8" ht="12.75">
      <c r="A324" s="5" t="s">
        <v>326</v>
      </c>
      <c r="B324" s="17">
        <f t="shared" si="29"/>
        <v>0.001001001001001001</v>
      </c>
      <c r="C324" s="13">
        <v>0.316</v>
      </c>
      <c r="D324" s="10">
        <f t="shared" si="30"/>
        <v>0.002210313925720948</v>
      </c>
      <c r="E324" s="10">
        <f t="shared" si="31"/>
        <v>2.212526452173121E-06</v>
      </c>
      <c r="F324" s="4">
        <f t="shared" si="26"/>
        <v>0.0029176143819195552</v>
      </c>
      <c r="G324">
        <f t="shared" si="27"/>
        <v>0.09373282022167999</v>
      </c>
      <c r="H324" t="b">
        <f t="shared" si="28"/>
        <v>0</v>
      </c>
    </row>
    <row r="325" spans="1:8" ht="12.75">
      <c r="A325" s="5" t="s">
        <v>327</v>
      </c>
      <c r="B325" s="17">
        <f t="shared" si="29"/>
        <v>0.001001001001001001</v>
      </c>
      <c r="C325" s="13">
        <v>0.317</v>
      </c>
      <c r="D325" s="10">
        <f t="shared" si="30"/>
        <v>0.0022086287057080396</v>
      </c>
      <c r="E325" s="10">
        <f t="shared" si="31"/>
        <v>2.2108395452532928E-06</v>
      </c>
      <c r="F325" s="4">
        <f t="shared" si="26"/>
        <v>0.0029153898915025406</v>
      </c>
      <c r="G325">
        <f t="shared" si="27"/>
        <v>0.0966497105972519</v>
      </c>
      <c r="H325" t="b">
        <f t="shared" si="28"/>
        <v>0</v>
      </c>
    </row>
    <row r="326" spans="1:8" ht="12.75">
      <c r="A326" s="5" t="s">
        <v>328</v>
      </c>
      <c r="B326" s="17">
        <f t="shared" si="29"/>
        <v>0.001001001001001001</v>
      </c>
      <c r="C326" s="13">
        <v>0.318</v>
      </c>
      <c r="D326" s="10">
        <f t="shared" si="30"/>
        <v>0.002206845769483219</v>
      </c>
      <c r="E326" s="10">
        <f t="shared" si="31"/>
        <v>2.2090548243075265E-06</v>
      </c>
      <c r="F326" s="4">
        <f t="shared" si="26"/>
        <v>0.0029130364156858034</v>
      </c>
      <c r="G326">
        <f t="shared" si="27"/>
        <v>0.10539265883430388</v>
      </c>
      <c r="H326" t="b">
        <f t="shared" si="28"/>
        <v>0</v>
      </c>
    </row>
    <row r="327" spans="1:8" ht="12.75">
      <c r="A327" s="5" t="s">
        <v>329</v>
      </c>
      <c r="B327" s="17">
        <f t="shared" si="29"/>
        <v>0.001001001001001001</v>
      </c>
      <c r="C327" s="13">
        <v>0.319</v>
      </c>
      <c r="D327" s="10">
        <f t="shared" si="30"/>
        <v>0.002204965672084302</v>
      </c>
      <c r="E327" s="10">
        <f t="shared" si="31"/>
        <v>2.207172844929231E-06</v>
      </c>
      <c r="F327" s="4">
        <f t="shared" si="26"/>
        <v>0.00291055468711926</v>
      </c>
      <c r="G327">
        <f t="shared" si="27"/>
        <v>0.10830466550735032</v>
      </c>
      <c r="H327" t="b">
        <f t="shared" si="28"/>
        <v>0</v>
      </c>
    </row>
    <row r="328" spans="1:8" ht="12.75">
      <c r="A328" s="5" t="s">
        <v>330</v>
      </c>
      <c r="B328" s="17">
        <f t="shared" si="29"/>
        <v>0.001001001001001001</v>
      </c>
      <c r="C328" s="13">
        <v>0.32</v>
      </c>
      <c r="D328" s="10">
        <f t="shared" si="30"/>
        <v>0.002202988976023797</v>
      </c>
      <c r="E328" s="10">
        <f t="shared" si="31"/>
        <v>2.2051941701939908E-06</v>
      </c>
      <c r="F328" s="4">
        <f t="shared" si="26"/>
        <v>0.002907945448319422</v>
      </c>
      <c r="G328">
        <f t="shared" si="27"/>
        <v>0.11703250996741225</v>
      </c>
      <c r="H328" t="b">
        <f t="shared" si="28"/>
        <v>0</v>
      </c>
    </row>
    <row r="329" spans="1:8" ht="12.75">
      <c r="A329" s="5" t="s">
        <v>331</v>
      </c>
      <c r="B329" s="17">
        <f t="shared" si="29"/>
        <v>0.001001001001001001</v>
      </c>
      <c r="C329" s="13">
        <v>0.321</v>
      </c>
      <c r="D329" s="10">
        <f t="shared" si="30"/>
        <v>0.002200916251160493</v>
      </c>
      <c r="E329" s="10">
        <f t="shared" si="31"/>
        <v>2.203119370531024E-06</v>
      </c>
      <c r="F329" s="4">
        <f aca="true" t="shared" si="32" ref="F329:F392">E329/E$1009</f>
        <v>0.002905209451499891</v>
      </c>
      <c r="G329">
        <f aca="true" t="shared" si="33" ref="G329:G392">SUMIF(F$8:F$1008,CONCATENATE("&gt;=",TEXT(F329,0.0000000001)))</f>
        <v>0.12284425403892589</v>
      </c>
      <c r="H329" t="b">
        <f aca="true" t="shared" si="34" ref="H329:H392">IF(OR(AND(G329&gt;=0.95,G330&lt;0.95),AND(G329&lt;0.95,G330&gt;=0.95)),C329+(0.95-G329)*(C330-C329)/(G330-G329))</f>
        <v>0</v>
      </c>
    </row>
    <row r="330" spans="1:8" ht="12.75">
      <c r="A330" s="5" t="s">
        <v>332</v>
      </c>
      <c r="B330" s="17">
        <f t="shared" si="29"/>
        <v>0.001001001001001001</v>
      </c>
      <c r="C330" s="13">
        <v>0.322</v>
      </c>
      <c r="D330" s="10">
        <f t="shared" si="30"/>
        <v>0.002198748074571143</v>
      </c>
      <c r="E330" s="10">
        <f t="shared" si="31"/>
        <v>2.200949023594738E-06</v>
      </c>
      <c r="F330" s="4">
        <f t="shared" si="32"/>
        <v>0.002902347458401981</v>
      </c>
      <c r="G330">
        <f t="shared" si="33"/>
        <v>0.12865017880804222</v>
      </c>
      <c r="H330" t="b">
        <f t="shared" si="34"/>
        <v>0</v>
      </c>
    </row>
    <row r="331" spans="1:8" ht="12.75">
      <c r="A331" s="5" t="s">
        <v>333</v>
      </c>
      <c r="B331" s="17">
        <f aca="true" t="shared" si="35" ref="B331:B394">1/999</f>
        <v>0.001001001001001001</v>
      </c>
      <c r="C331" s="13">
        <v>0.323</v>
      </c>
      <c r="D331" s="10">
        <f t="shared" si="30"/>
        <v>0.0021964850304223987</v>
      </c>
      <c r="E331" s="10">
        <f t="shared" si="31"/>
        <v>2.198683714136535E-06</v>
      </c>
      <c r="F331" s="4">
        <f t="shared" si="32"/>
        <v>0.0028993602401256708</v>
      </c>
      <c r="G331">
        <f t="shared" si="33"/>
        <v>0.1344500112126257</v>
      </c>
      <c r="H331" t="b">
        <f t="shared" si="34"/>
        <v>0</v>
      </c>
    </row>
    <row r="332" spans="1:8" ht="12.75">
      <c r="A332" s="5" t="s">
        <v>334</v>
      </c>
      <c r="B332" s="17">
        <f t="shared" si="35"/>
        <v>0.001001001001001001</v>
      </c>
      <c r="C332" s="13">
        <v>0.324</v>
      </c>
      <c r="D332" s="10">
        <f t="shared" si="30"/>
        <v>0.002194127709842875</v>
      </c>
      <c r="E332" s="10">
        <f t="shared" si="31"/>
        <v>2.196324033876752E-06</v>
      </c>
      <c r="F332" s="4">
        <f t="shared" si="32"/>
        <v>0.002896248576960734</v>
      </c>
      <c r="G332">
        <f t="shared" si="33"/>
        <v>0.13734723017799766</v>
      </c>
      <c r="H332" t="b">
        <f t="shared" si="34"/>
        <v>0</v>
      </c>
    </row>
    <row r="333" spans="1:8" ht="12.75">
      <c r="A333" s="5" t="s">
        <v>335</v>
      </c>
      <c r="B333" s="17">
        <f t="shared" si="35"/>
        <v>0.001001001001001001</v>
      </c>
      <c r="C333" s="13">
        <v>0.325</v>
      </c>
      <c r="D333" s="10">
        <f t="shared" si="30"/>
        <v>0.0021916767107954993</v>
      </c>
      <c r="E333" s="10">
        <f t="shared" si="31"/>
        <v>2.193870581376876E-06</v>
      </c>
      <c r="F333" s="4">
        <f t="shared" si="32"/>
        <v>0.0028930132582182335</v>
      </c>
      <c r="G333">
        <f t="shared" si="33"/>
        <v>0.14603030952731363</v>
      </c>
      <c r="H333" t="b">
        <f t="shared" si="34"/>
        <v>0</v>
      </c>
    </row>
    <row r="334" spans="1:8" ht="12.75">
      <c r="A334" s="5" t="s">
        <v>336</v>
      </c>
      <c r="B334" s="17">
        <f t="shared" si="35"/>
        <v>0.001001001001001001</v>
      </c>
      <c r="C334" s="13">
        <v>0.326</v>
      </c>
      <c r="D334" s="10">
        <f t="shared" si="30"/>
        <v>0.0021891326379500165</v>
      </c>
      <c r="E334" s="10">
        <f t="shared" si="31"/>
        <v>2.1913239619119285E-06</v>
      </c>
      <c r="F334" s="4">
        <f t="shared" si="32"/>
        <v>0.0028896550820622334</v>
      </c>
      <c r="G334">
        <f t="shared" si="33"/>
        <v>0.14892057715545645</v>
      </c>
      <c r="H334" t="b">
        <f t="shared" si="34"/>
        <v>0</v>
      </c>
    </row>
    <row r="335" spans="1:8" ht="12.75">
      <c r="A335" s="5" t="s">
        <v>337</v>
      </c>
      <c r="B335" s="17">
        <f t="shared" si="35"/>
        <v>0.001001001001001001</v>
      </c>
      <c r="C335" s="13">
        <v>0.327</v>
      </c>
      <c r="D335" s="10">
        <f t="shared" si="30"/>
        <v>0.0021864961025558185</v>
      </c>
      <c r="E335" s="10">
        <f t="shared" si="31"/>
        <v>2.1886847873431617E-06</v>
      </c>
      <c r="F335" s="4">
        <f t="shared" si="32"/>
        <v>0.00288617485534193</v>
      </c>
      <c r="G335">
        <f t="shared" si="33"/>
        <v>0.15469680137916325</v>
      </c>
      <c r="H335" t="b">
        <f t="shared" si="34"/>
        <v>0</v>
      </c>
    </row>
    <row r="336" spans="1:8" ht="12.75">
      <c r="A336" s="5" t="s">
        <v>338</v>
      </c>
      <c r="B336" s="17">
        <f t="shared" si="35"/>
        <v>0.001001001001001001</v>
      </c>
      <c r="C336" s="13">
        <v>0.328</v>
      </c>
      <c r="D336" s="10">
        <f t="shared" si="30"/>
        <v>0.0021837677223149423</v>
      </c>
      <c r="E336" s="10">
        <f t="shared" si="31"/>
        <v>2.1859536759909334E-06</v>
      </c>
      <c r="F336" s="4">
        <f t="shared" si="32"/>
        <v>0.0028825733934240132</v>
      </c>
      <c r="G336">
        <f t="shared" si="33"/>
        <v>0.16334827153384682</v>
      </c>
      <c r="H336" t="b">
        <f t="shared" si="34"/>
        <v>0</v>
      </c>
    </row>
    <row r="337" spans="1:8" ht="12.75">
      <c r="A337" s="5" t="s">
        <v>339</v>
      </c>
      <c r="B337" s="17">
        <f t="shared" si="35"/>
        <v>0.001001001001001001</v>
      </c>
      <c r="C337" s="13">
        <v>0.329</v>
      </c>
      <c r="D337" s="10">
        <f t="shared" si="30"/>
        <v>0.0021809481212554365</v>
      </c>
      <c r="E337" s="10">
        <f t="shared" si="31"/>
        <v>2.1831312525079442E-06</v>
      </c>
      <c r="F337" s="4">
        <f t="shared" si="32"/>
        <v>0.002878851520025506</v>
      </c>
      <c r="G337">
        <f t="shared" si="33"/>
        <v>0.16334827153384682</v>
      </c>
      <c r="H337" t="b">
        <f t="shared" si="34"/>
        <v>0</v>
      </c>
    </row>
    <row r="338" spans="1:8" ht="12.75">
      <c r="A338" s="5" t="s">
        <v>340</v>
      </c>
      <c r="B338" s="17">
        <f t="shared" si="35"/>
        <v>0.001001001001001001</v>
      </c>
      <c r="C338" s="13">
        <v>0.33</v>
      </c>
      <c r="D338" s="10">
        <f t="shared" si="30"/>
        <v>0.002178037929604925</v>
      </c>
      <c r="E338" s="10">
        <f t="shared" si="31"/>
        <v>2.1802181477526775E-06</v>
      </c>
      <c r="F338" s="4">
        <f t="shared" si="32"/>
        <v>0.002875010067046873</v>
      </c>
      <c r="G338">
        <f t="shared" si="33"/>
        <v>0.16910584884328383</v>
      </c>
      <c r="H338" t="b">
        <f t="shared" si="34"/>
        <v>0</v>
      </c>
    </row>
    <row r="339" spans="1:8" ht="12.75">
      <c r="A339" s="5" t="s">
        <v>341</v>
      </c>
      <c r="B339" s="17">
        <f t="shared" si="35"/>
        <v>0.001001001001001001</v>
      </c>
      <c r="C339" s="13">
        <v>0.331</v>
      </c>
      <c r="D339" s="10">
        <f t="shared" si="30"/>
        <v>0.002175037783664555</v>
      </c>
      <c r="E339" s="10">
        <f t="shared" si="31"/>
        <v>2.1772149986632184E-06</v>
      </c>
      <c r="F339" s="4">
        <f t="shared" si="32"/>
        <v>0.002871049874405629</v>
      </c>
      <c r="G339">
        <f t="shared" si="33"/>
        <v>0.17485543958823352</v>
      </c>
      <c r="H339" t="b">
        <f t="shared" si="34"/>
        <v>0</v>
      </c>
    </row>
    <row r="340" spans="1:8" ht="12.75">
      <c r="A340" s="5" t="s">
        <v>342</v>
      </c>
      <c r="B340" s="17">
        <f t="shared" si="35"/>
        <v>0.001001001001001001</v>
      </c>
      <c r="C340" s="13">
        <v>0.332</v>
      </c>
      <c r="D340" s="10">
        <f t="shared" si="30"/>
        <v>0.0021719483256831813</v>
      </c>
      <c r="E340" s="10">
        <f t="shared" si="31"/>
        <v>2.1741224481313127E-06</v>
      </c>
      <c r="F340" s="4">
        <f t="shared" si="32"/>
        <v>0.0028669717898702606</v>
      </c>
      <c r="G340">
        <f t="shared" si="33"/>
        <v>0.18059677593728587</v>
      </c>
      <c r="H340" t="b">
        <f t="shared" si="34"/>
        <v>0</v>
      </c>
    </row>
    <row r="341" spans="1:8" ht="12.75">
      <c r="A341" s="5" t="s">
        <v>343</v>
      </c>
      <c r="B341" s="17">
        <f t="shared" si="35"/>
        <v>0.001001001001001001</v>
      </c>
      <c r="C341" s="13">
        <v>0.333</v>
      </c>
      <c r="D341" s="10">
        <f t="shared" si="30"/>
        <v>0.0021687702037319566</v>
      </c>
      <c r="E341" s="10">
        <f t="shared" si="31"/>
        <v>2.1709411448768333E-06</v>
      </c>
      <c r="F341" s="4">
        <f t="shared" si="32"/>
        <v>0.0028627766688946897</v>
      </c>
      <c r="G341">
        <f t="shared" si="33"/>
        <v>0.18632959082768405</v>
      </c>
      <c r="H341" t="b">
        <f t="shared" si="34"/>
        <v>0</v>
      </c>
    </row>
    <row r="342" spans="1:8" ht="12.75">
      <c r="A342" s="5" t="s">
        <v>344</v>
      </c>
      <c r="B342" s="17">
        <f t="shared" si="35"/>
        <v>0.001001001001001001</v>
      </c>
      <c r="C342" s="13">
        <v>0.334</v>
      </c>
      <c r="D342" s="10">
        <f t="shared" si="30"/>
        <v>0.0021655040715791948</v>
      </c>
      <c r="E342" s="10">
        <f t="shared" si="31"/>
        <v>2.1676717433225172E-06</v>
      </c>
      <c r="F342" s="4">
        <f t="shared" si="32"/>
        <v>0.0028584653744530915</v>
      </c>
      <c r="G342">
        <f t="shared" si="33"/>
        <v>0.19491208336524174</v>
      </c>
      <c r="H342" t="b">
        <f t="shared" si="34"/>
        <v>0</v>
      </c>
    </row>
    <row r="343" spans="1:8" ht="12.75">
      <c r="A343" s="5" t="s">
        <v>345</v>
      </c>
      <c r="B343" s="17">
        <f t="shared" si="35"/>
        <v>0.001001001001001001</v>
      </c>
      <c r="C343" s="13">
        <v>0.335</v>
      </c>
      <c r="D343" s="10">
        <f t="shared" si="30"/>
        <v>0.002162150588565652</v>
      </c>
      <c r="E343" s="10">
        <f t="shared" si="31"/>
        <v>2.1643149034691213E-06</v>
      </c>
      <c r="F343" s="4">
        <f t="shared" si="32"/>
        <v>0.0028540387768752644</v>
      </c>
      <c r="G343">
        <f t="shared" si="33"/>
        <v>0.19776859197752503</v>
      </c>
      <c r="H343" t="b">
        <f t="shared" si="34"/>
        <v>0</v>
      </c>
    </row>
    <row r="344" spans="1:8" ht="12.75">
      <c r="A344" s="5" t="s">
        <v>346</v>
      </c>
      <c r="B344" s="17">
        <f t="shared" si="35"/>
        <v>0.001001001001001001</v>
      </c>
      <c r="C344" s="13">
        <v>0.336</v>
      </c>
      <c r="D344" s="10">
        <f t="shared" si="30"/>
        <v>0.002158710419480119</v>
      </c>
      <c r="E344" s="10">
        <f t="shared" si="31"/>
        <v>2.16087129077089E-06</v>
      </c>
      <c r="F344" s="4">
        <f t="shared" si="32"/>
        <v>0.00284949775368241</v>
      </c>
      <c r="G344">
        <f t="shared" si="33"/>
        <v>0.2034742481838132</v>
      </c>
      <c r="H344" t="b">
        <f t="shared" si="34"/>
        <v>0</v>
      </c>
    </row>
    <row r="345" spans="1:8" ht="12.75">
      <c r="A345" s="5" t="s">
        <v>347</v>
      </c>
      <c r="B345" s="17">
        <f t="shared" si="35"/>
        <v>0.001001001001001001</v>
      </c>
      <c r="C345" s="13">
        <v>0.337</v>
      </c>
      <c r="D345" s="10">
        <f t="shared" si="30"/>
        <v>0.002155184234435451</v>
      </c>
      <c r="E345" s="10">
        <f t="shared" si="31"/>
        <v>2.1573415760114626E-06</v>
      </c>
      <c r="F345" s="4">
        <f t="shared" si="32"/>
        <v>0.0028448431894235</v>
      </c>
      <c r="G345">
        <f t="shared" si="33"/>
        <v>0.2120151660654027</v>
      </c>
      <c r="H345" t="b">
        <f t="shared" si="34"/>
        <v>0</v>
      </c>
    </row>
    <row r="346" spans="1:8" ht="12.75">
      <c r="A346" s="5" t="s">
        <v>348</v>
      </c>
      <c r="B346" s="17">
        <f t="shared" si="35"/>
        <v>0.001001001001001001</v>
      </c>
      <c r="C346" s="13">
        <v>0.338</v>
      </c>
      <c r="D346" s="10">
        <f t="shared" si="30"/>
        <v>0.0021515727087449356</v>
      </c>
      <c r="E346" s="10">
        <f t="shared" si="31"/>
        <v>2.1537264351801157E-06</v>
      </c>
      <c r="F346" s="4">
        <f t="shared" si="32"/>
        <v>0.002840075975512072</v>
      </c>
      <c r="G346">
        <f t="shared" si="33"/>
        <v>0.21485655321614724</v>
      </c>
      <c r="H346" t="b">
        <f t="shared" si="34"/>
        <v>0</v>
      </c>
    </row>
    <row r="347" spans="1:8" ht="12.75">
      <c r="A347" s="5" t="s">
        <v>349</v>
      </c>
      <c r="B347" s="17">
        <f t="shared" si="35"/>
        <v>0.001001001001001001</v>
      </c>
      <c r="C347" s="13">
        <v>0.339</v>
      </c>
      <c r="D347" s="10">
        <f aca="true" t="shared" si="36" ref="D347:D410">(C347^F$4)*((1-C347)^(F$3-F$4))</f>
        <v>0.002147876522799131</v>
      </c>
      <c r="E347" s="10">
        <f aca="true" t="shared" si="37" ref="E347:E410">B347*D347</f>
        <v>2.1500265493484797E-06</v>
      </c>
      <c r="F347" s="4">
        <f t="shared" si="32"/>
        <v>0.0028351970100636637</v>
      </c>
      <c r="G347">
        <f t="shared" si="33"/>
        <v>0.22053267728761194</v>
      </c>
      <c r="H347" t="b">
        <f t="shared" si="34"/>
        <v>0</v>
      </c>
    </row>
    <row r="348" spans="1:8" ht="12.75">
      <c r="A348" s="5" t="s">
        <v>350</v>
      </c>
      <c r="B348" s="17">
        <f t="shared" si="35"/>
        <v>0.001001001001001001</v>
      </c>
      <c r="C348" s="13">
        <v>0.34</v>
      </c>
      <c r="D348" s="10">
        <f t="shared" si="36"/>
        <v>0.0021440963619430487</v>
      </c>
      <c r="E348" s="10">
        <f t="shared" si="37"/>
        <v>2.1462426045475965E-06</v>
      </c>
      <c r="F348" s="4">
        <f t="shared" si="32"/>
        <v>0.00283020719773369</v>
      </c>
      <c r="G348">
        <f t="shared" si="33"/>
        <v>0.22902864131792322</v>
      </c>
      <c r="H348" t="b">
        <f t="shared" si="34"/>
        <v>0</v>
      </c>
    </row>
    <row r="349" spans="1:8" ht="12.75">
      <c r="A349" s="5" t="s">
        <v>351</v>
      </c>
      <c r="B349" s="17">
        <f t="shared" si="35"/>
        <v>0.001001001001001001</v>
      </c>
      <c r="C349" s="13">
        <v>0.341</v>
      </c>
      <c r="D349" s="10">
        <f t="shared" si="36"/>
        <v>0.0021402329163538515</v>
      </c>
      <c r="E349" s="10">
        <f t="shared" si="37"/>
        <v>2.142375291645497E-06</v>
      </c>
      <c r="F349" s="4">
        <f t="shared" si="32"/>
        <v>0.0028251074495560056</v>
      </c>
      <c r="G349">
        <f t="shared" si="33"/>
        <v>0.23185374876747922</v>
      </c>
      <c r="H349" t="b">
        <f t="shared" si="34"/>
        <v>0</v>
      </c>
    </row>
    <row r="350" spans="1:8" ht="12.75">
      <c r="A350" s="5" t="s">
        <v>352</v>
      </c>
      <c r="B350" s="17">
        <f t="shared" si="35"/>
        <v>0.001001001001001001</v>
      </c>
      <c r="C350" s="13">
        <v>0.342</v>
      </c>
      <c r="D350" s="10">
        <f t="shared" si="36"/>
        <v>0.0021362868809189067</v>
      </c>
      <c r="E350" s="10">
        <f t="shared" si="37"/>
        <v>2.138425306225132E-06</v>
      </c>
      <c r="F350" s="4">
        <f t="shared" si="32"/>
        <v>0.0028198986827819355</v>
      </c>
      <c r="G350">
        <f t="shared" si="33"/>
        <v>0.23467867116510335</v>
      </c>
      <c r="H350" t="b">
        <f t="shared" si="34"/>
        <v>0</v>
      </c>
    </row>
    <row r="351" spans="1:8" ht="12.75">
      <c r="A351" s="5" t="s">
        <v>353</v>
      </c>
      <c r="B351" s="17">
        <f t="shared" si="35"/>
        <v>0.001001001001001001</v>
      </c>
      <c r="C351" s="13">
        <v>0.343</v>
      </c>
      <c r="D351" s="10">
        <f t="shared" si="36"/>
        <v>0.0021322589551143792</v>
      </c>
      <c r="E351" s="10">
        <f t="shared" si="37"/>
        <v>2.134393348462842E-06</v>
      </c>
      <c r="F351" s="4">
        <f t="shared" si="32"/>
        <v>0.0028145818207200176</v>
      </c>
      <c r="G351">
        <f t="shared" si="33"/>
        <v>0.24031770575529268</v>
      </c>
      <c r="H351" t="b">
        <f t="shared" si="34"/>
        <v>0</v>
      </c>
    </row>
    <row r="352" spans="1:8" ht="12.75">
      <c r="A352" s="5" t="s">
        <v>354</v>
      </c>
      <c r="B352" s="17">
        <f t="shared" si="35"/>
        <v>0.001001001001001001</v>
      </c>
      <c r="C352" s="13">
        <v>0.344</v>
      </c>
      <c r="D352" s="10">
        <f t="shared" si="36"/>
        <v>0.0021281498428842153</v>
      </c>
      <c r="E352" s="10">
        <f t="shared" si="37"/>
        <v>2.1302801230072224E-06</v>
      </c>
      <c r="F352" s="4">
        <f t="shared" si="32"/>
        <v>0.002809157792576261</v>
      </c>
      <c r="G352">
        <f t="shared" si="33"/>
        <v>0.24594548803306648</v>
      </c>
      <c r="H352" t="b">
        <f t="shared" si="34"/>
        <v>0</v>
      </c>
    </row>
    <row r="353" spans="1:8" ht="12.75">
      <c r="A353" s="5" t="s">
        <v>355</v>
      </c>
      <c r="B353" s="17">
        <f t="shared" si="35"/>
        <v>0.001001001001001001</v>
      </c>
      <c r="C353" s="13">
        <v>0.345</v>
      </c>
      <c r="D353" s="10">
        <f t="shared" si="36"/>
        <v>0.002123960252519664</v>
      </c>
      <c r="E353" s="10">
        <f t="shared" si="37"/>
        <v>2.126086338858522E-06</v>
      </c>
      <c r="F353" s="4">
        <f t="shared" si="32"/>
        <v>0.0028036275332951137</v>
      </c>
      <c r="G353">
        <f t="shared" si="33"/>
        <v>0.2515617619965972</v>
      </c>
      <c r="H353" t="b">
        <f t="shared" si="34"/>
        <v>0</v>
      </c>
    </row>
    <row r="354" spans="1:8" ht="12.75">
      <c r="A354" s="5" t="s">
        <v>356</v>
      </c>
      <c r="B354" s="17">
        <f t="shared" si="35"/>
        <v>0.001001001001001001</v>
      </c>
      <c r="C354" s="13">
        <v>0.346</v>
      </c>
      <c r="D354" s="10">
        <f t="shared" si="36"/>
        <v>0.0021196908965392448</v>
      </c>
      <c r="E354" s="10">
        <f t="shared" si="37"/>
        <v>2.121812709248493E-06</v>
      </c>
      <c r="F354" s="4">
        <f t="shared" si="32"/>
        <v>0.002797991983401023</v>
      </c>
      <c r="G354">
        <f t="shared" si="33"/>
        <v>0.2571662727227293</v>
      </c>
      <c r="H354" t="b">
        <f t="shared" si="34"/>
        <v>0</v>
      </c>
    </row>
    <row r="355" spans="1:8" ht="12.75">
      <c r="A355" s="5" t="s">
        <v>357</v>
      </c>
      <c r="B355" s="17">
        <f t="shared" si="35"/>
        <v>0.001001001001001001</v>
      </c>
      <c r="C355" s="13">
        <v>0.347</v>
      </c>
      <c r="D355" s="10">
        <f t="shared" si="36"/>
        <v>0.0021153424915692403</v>
      </c>
      <c r="E355" s="10">
        <f t="shared" si="37"/>
        <v>2.117459951520761E-06</v>
      </c>
      <c r="F355" s="4">
        <f t="shared" si="32"/>
        <v>0.0027922520888406803</v>
      </c>
      <c r="G355">
        <f t="shared" si="33"/>
        <v>0.2627587663920268</v>
      </c>
      <c r="H355" t="b">
        <f t="shared" si="34"/>
        <v>0</v>
      </c>
    </row>
    <row r="356" spans="1:8" ht="12.75">
      <c r="A356" s="5" t="s">
        <v>358</v>
      </c>
      <c r="B356" s="17">
        <f t="shared" si="35"/>
        <v>0.001001001001001001</v>
      </c>
      <c r="C356" s="13">
        <v>0.348</v>
      </c>
      <c r="D356" s="10">
        <f t="shared" si="36"/>
        <v>0.0021109157582246863</v>
      </c>
      <c r="E356" s="10">
        <f t="shared" si="37"/>
        <v>2.113028787011698E-06</v>
      </c>
      <c r="F356" s="4">
        <f t="shared" si="32"/>
        <v>0.002786408800825933</v>
      </c>
      <c r="G356">
        <f t="shared" si="33"/>
        <v>0.2683389903137955</v>
      </c>
      <c r="H356" t="b">
        <f t="shared" si="34"/>
        <v>0</v>
      </c>
    </row>
    <row r="357" spans="1:8" ht="12.75">
      <c r="A357" s="5" t="s">
        <v>359</v>
      </c>
      <c r="B357" s="17">
        <f t="shared" si="35"/>
        <v>0.001001001001001001</v>
      </c>
      <c r="C357" s="13">
        <v>0.349</v>
      </c>
      <c r="D357" s="10">
        <f t="shared" si="36"/>
        <v>0.0021064114209908896</v>
      </c>
      <c r="E357" s="10">
        <f t="shared" si="37"/>
        <v>2.1085199409318215E-06</v>
      </c>
      <c r="F357" s="4">
        <f t="shared" si="32"/>
        <v>0.002780463075677387</v>
      </c>
      <c r="G357">
        <f t="shared" si="33"/>
        <v>0.2739066929510757</v>
      </c>
      <c r="H357" t="b">
        <f t="shared" si="34"/>
        <v>0</v>
      </c>
    </row>
    <row r="358" spans="1:8" ht="12.75">
      <c r="A358" s="5" t="s">
        <v>360</v>
      </c>
      <c r="B358" s="17">
        <f t="shared" si="35"/>
        <v>0.001001001001001001</v>
      </c>
      <c r="C358" s="13">
        <v>0.35</v>
      </c>
      <c r="D358" s="10">
        <f t="shared" si="36"/>
        <v>0.0021018302081054693</v>
      </c>
      <c r="E358" s="10">
        <f t="shared" si="37"/>
        <v>2.103934142247717E-06</v>
      </c>
      <c r="F358" s="4">
        <f t="shared" si="32"/>
        <v>0.0027744158746686987</v>
      </c>
      <c r="G358">
        <f t="shared" si="33"/>
        <v>0.27946162394560736</v>
      </c>
      <c r="H358" t="b">
        <f t="shared" si="34"/>
        <v>0</v>
      </c>
    </row>
    <row r="359" spans="1:8" ht="12.75">
      <c r="A359" s="5" t="s">
        <v>361</v>
      </c>
      <c r="B359" s="17">
        <f t="shared" si="35"/>
        <v>0.001001001001001001</v>
      </c>
      <c r="C359" s="13">
        <v>0.351</v>
      </c>
      <c r="D359" s="10">
        <f t="shared" si="36"/>
        <v>0.0020971728514409464</v>
      </c>
      <c r="E359" s="10">
        <f t="shared" si="37"/>
        <v>2.0992721235645108E-06</v>
      </c>
      <c r="F359" s="4">
        <f t="shared" si="32"/>
        <v>0.002768268163871596</v>
      </c>
      <c r="G359">
        <f t="shared" si="33"/>
        <v>0.28500430798414766</v>
      </c>
      <c r="H359" t="b">
        <f t="shared" si="34"/>
        <v>0</v>
      </c>
    </row>
    <row r="360" spans="1:8" ht="12.75">
      <c r="A360" s="5" t="s">
        <v>362</v>
      </c>
      <c r="B360" s="17">
        <f t="shared" si="35"/>
        <v>0.001001001001001001</v>
      </c>
      <c r="C360" s="13">
        <v>0.352</v>
      </c>
      <c r="D360" s="10">
        <f t="shared" si="36"/>
        <v>0.002092440086387883</v>
      </c>
      <c r="E360" s="10">
        <f t="shared" si="37"/>
        <v>2.094534621008892E-06</v>
      </c>
      <c r="F360" s="4">
        <f t="shared" si="32"/>
        <v>0.002762020914001621</v>
      </c>
      <c r="G360">
        <f t="shared" si="33"/>
        <v>0.28777180230663557</v>
      </c>
      <c r="H360" t="b">
        <f t="shared" si="34"/>
        <v>0</v>
      </c>
    </row>
    <row r="361" spans="1:8" ht="12.75">
      <c r="A361" s="5" t="s">
        <v>363</v>
      </c>
      <c r="B361" s="17">
        <f t="shared" si="35"/>
        <v>0.001001001001001001</v>
      </c>
      <c r="C361" s="13">
        <v>0.353</v>
      </c>
      <c r="D361" s="10">
        <f t="shared" si="36"/>
        <v>0.0020876326517385805</v>
      </c>
      <c r="E361" s="10">
        <f t="shared" si="37"/>
        <v>2.0897223741126932E-06</v>
      </c>
      <c r="F361" s="4">
        <f t="shared" si="32"/>
        <v>0.0027556751002646117</v>
      </c>
      <c r="G361">
        <f t="shared" si="33"/>
        <v>0.29604987163072216</v>
      </c>
      <c r="H361" t="b">
        <f t="shared" si="34"/>
        <v>0</v>
      </c>
    </row>
    <row r="362" spans="1:8" ht="12.75">
      <c r="A362" s="5" t="s">
        <v>364</v>
      </c>
      <c r="B362" s="17">
        <f t="shared" si="35"/>
        <v>0.001001001001001001</v>
      </c>
      <c r="C362" s="13">
        <v>0.354</v>
      </c>
      <c r="D362" s="10">
        <f t="shared" si="36"/>
        <v>0.002082751289571346</v>
      </c>
      <c r="E362" s="10">
        <f t="shared" si="37"/>
        <v>2.084836125697043E-06</v>
      </c>
      <c r="F362" s="4">
        <f t="shared" si="32"/>
        <v>0.0027492317022039326</v>
      </c>
      <c r="G362">
        <f t="shared" si="33"/>
        <v>0.29880297679426615</v>
      </c>
      <c r="H362" t="b">
        <f t="shared" si="34"/>
        <v>0</v>
      </c>
    </row>
    <row r="363" spans="1:8" ht="12.75">
      <c r="A363" s="5" t="s">
        <v>365</v>
      </c>
      <c r="B363" s="17">
        <f t="shared" si="35"/>
        <v>0.001001001001001001</v>
      </c>
      <c r="C363" s="13">
        <v>0.355</v>
      </c>
      <c r="D363" s="10">
        <f t="shared" si="36"/>
        <v>0.0020777967451353473</v>
      </c>
      <c r="E363" s="10">
        <f t="shared" si="37"/>
        <v>2.0798766217571043E-06</v>
      </c>
      <c r="F363" s="4">
        <f t="shared" si="32"/>
        <v>0.0027426917035484866</v>
      </c>
      <c r="G363">
        <f t="shared" si="33"/>
        <v>0.30429789868316753</v>
      </c>
      <c r="H363" t="b">
        <f t="shared" si="34"/>
        <v>0</v>
      </c>
    </row>
    <row r="364" spans="1:8" ht="12.75">
      <c r="A364" s="5" t="s">
        <v>366</v>
      </c>
      <c r="B364" s="17">
        <f t="shared" si="35"/>
        <v>0.001001001001001001</v>
      </c>
      <c r="C364" s="13">
        <v>0.356</v>
      </c>
      <c r="D364" s="10">
        <f t="shared" si="36"/>
        <v>0.0020727697667360483</v>
      </c>
      <c r="E364" s="10">
        <f t="shared" si="37"/>
        <v>2.0748446113473955E-06</v>
      </c>
      <c r="F364" s="4">
        <f t="shared" si="32"/>
        <v>0.0027360560920614845</v>
      </c>
      <c r="G364">
        <f t="shared" si="33"/>
        <v>0.309778719089501</v>
      </c>
      <c r="H364" t="b">
        <f t="shared" si="34"/>
        <v>0</v>
      </c>
    </row>
    <row r="365" spans="1:8" ht="12.75">
      <c r="A365" s="5" t="s">
        <v>367</v>
      </c>
      <c r="B365" s="17">
        <f t="shared" si="35"/>
        <v>0.001001001001001001</v>
      </c>
      <c r="C365" s="13">
        <v>0.357</v>
      </c>
      <c r="D365" s="10">
        <f t="shared" si="36"/>
        <v>0.002067671105621245</v>
      </c>
      <c r="E365" s="10">
        <f t="shared" si="37"/>
        <v>2.0697408464677125E-06</v>
      </c>
      <c r="F365" s="4">
        <f t="shared" si="32"/>
        <v>0.0027293258593900182</v>
      </c>
      <c r="G365">
        <f t="shared" si="33"/>
        <v>0.31524519623745334</v>
      </c>
      <c r="H365" t="b">
        <f t="shared" si="34"/>
        <v>0</v>
      </c>
    </row>
    <row r="366" spans="1:8" ht="12.75">
      <c r="A366" s="5" t="s">
        <v>368</v>
      </c>
      <c r="B366" s="17">
        <f t="shared" si="35"/>
        <v>0.001001001001001001</v>
      </c>
      <c r="C366" s="13">
        <v>0.358</v>
      </c>
      <c r="D366" s="10">
        <f t="shared" si="36"/>
        <v>0.002062501515867719</v>
      </c>
      <c r="E366" s="10">
        <f t="shared" si="37"/>
        <v>2.064566081949669E-06</v>
      </c>
      <c r="F366" s="4">
        <f t="shared" si="32"/>
        <v>0.00272250200091544</v>
      </c>
      <c r="G366">
        <f t="shared" si="33"/>
        <v>0.3206970897076376</v>
      </c>
      <c r="H366" t="b">
        <f t="shared" si="34"/>
        <v>0</v>
      </c>
    </row>
    <row r="367" spans="1:8" ht="12.75">
      <c r="A367" s="5" t="s">
        <v>369</v>
      </c>
      <c r="B367" s="17">
        <f t="shared" si="35"/>
        <v>0.001001001001001001</v>
      </c>
      <c r="C367" s="13">
        <v>0.359</v>
      </c>
      <c r="D367" s="10">
        <f t="shared" si="36"/>
        <v>0.002057261754268484</v>
      </c>
      <c r="E367" s="10">
        <f t="shared" si="37"/>
        <v>2.059321075343828E-06</v>
      </c>
      <c r="F367" s="4">
        <f t="shared" si="32"/>
        <v>0.002715585515604525</v>
      </c>
      <c r="G367">
        <f t="shared" si="33"/>
        <v>0.32341959170855306</v>
      </c>
      <c r="H367" t="b">
        <f t="shared" si="34"/>
        <v>0</v>
      </c>
    </row>
    <row r="368" spans="1:8" ht="12.75">
      <c r="A368" s="5" t="s">
        <v>370</v>
      </c>
      <c r="B368" s="17">
        <f t="shared" si="35"/>
        <v>0.001001001001001001</v>
      </c>
      <c r="C368" s="13">
        <v>0.36</v>
      </c>
      <c r="D368" s="10">
        <f t="shared" si="36"/>
        <v>0.0020519525802206824</v>
      </c>
      <c r="E368" s="10">
        <f t="shared" si="37"/>
        <v>2.0540065868074898E-06</v>
      </c>
      <c r="F368" s="4">
        <f t="shared" si="32"/>
        <v>0.002708577405861504</v>
      </c>
      <c r="G368">
        <f t="shared" si="33"/>
        <v>0.3315583233830998</v>
      </c>
      <c r="H368" t="b">
        <f t="shared" si="34"/>
        <v>0</v>
      </c>
    </row>
    <row r="369" spans="1:8" ht="12.75">
      <c r="A369" s="5" t="s">
        <v>371</v>
      </c>
      <c r="B369" s="17">
        <f t="shared" si="35"/>
        <v>0.001001001001001001</v>
      </c>
      <c r="C369" s="13">
        <v>0.361</v>
      </c>
      <c r="D369" s="10">
        <f t="shared" si="36"/>
        <v>0.002046574755614097</v>
      </c>
      <c r="E369" s="10">
        <f t="shared" si="37"/>
        <v>2.0486233789930903E-06</v>
      </c>
      <c r="F369" s="4">
        <f t="shared" si="32"/>
        <v>0.00270147867738089</v>
      </c>
      <c r="G369">
        <f t="shared" si="33"/>
        <v>0.33426474827235125</v>
      </c>
      <c r="H369" t="b">
        <f t="shared" si="34"/>
        <v>0</v>
      </c>
    </row>
    <row r="370" spans="1:8" ht="12.75">
      <c r="A370" s="5" t="s">
        <v>372</v>
      </c>
      <c r="B370" s="17">
        <f t="shared" si="35"/>
        <v>0.001001001001001001</v>
      </c>
      <c r="C370" s="13">
        <v>0.362</v>
      </c>
      <c r="D370" s="10">
        <f t="shared" si="36"/>
        <v>0.0020411290447203156</v>
      </c>
      <c r="E370" s="10">
        <f t="shared" si="37"/>
        <v>2.0431722169372527E-06</v>
      </c>
      <c r="F370" s="4">
        <f t="shared" si="32"/>
        <v>0.002694290339001177</v>
      </c>
      <c r="G370">
        <f t="shared" si="33"/>
        <v>0.3423586537355644</v>
      </c>
      <c r="H370" t="b">
        <f t="shared" si="34"/>
        <v>0</v>
      </c>
    </row>
    <row r="371" spans="1:8" ht="12.75">
      <c r="A371" s="5" t="s">
        <v>373</v>
      </c>
      <c r="B371" s="17">
        <f t="shared" si="35"/>
        <v>0.001001001001001001</v>
      </c>
      <c r="C371" s="13">
        <v>0.363</v>
      </c>
      <c r="D371" s="10">
        <f t="shared" si="36"/>
        <v>0.0020356162140825317</v>
      </c>
      <c r="E371" s="10">
        <f t="shared" si="37"/>
        <v>2.0376538679504824E-06</v>
      </c>
      <c r="F371" s="4">
        <f t="shared" si="32"/>
        <v>0.0026870134025593828</v>
      </c>
      <c r="G371">
        <f t="shared" si="33"/>
        <v>0.3477353710125959</v>
      </c>
      <c r="H371" t="b">
        <f t="shared" si="34"/>
        <v>0</v>
      </c>
    </row>
    <row r="372" spans="1:8" ht="12.75">
      <c r="A372" s="5" t="s">
        <v>374</v>
      </c>
      <c r="B372" s="17">
        <f t="shared" si="35"/>
        <v>0.001001001001001001</v>
      </c>
      <c r="C372" s="13">
        <v>0.364</v>
      </c>
      <c r="D372" s="10">
        <f t="shared" si="36"/>
        <v>0.0020300370324060186</v>
      </c>
      <c r="E372" s="10">
        <f t="shared" si="37"/>
        <v>2.032069101507526E-06</v>
      </c>
      <c r="F372" s="4">
        <f t="shared" si="32"/>
        <v>0.0026796488827464664</v>
      </c>
      <c r="G372">
        <f t="shared" si="33"/>
        <v>0.3504164986546544</v>
      </c>
      <c r="H372" t="b">
        <f t="shared" si="34"/>
        <v>0</v>
      </c>
    </row>
    <row r="373" spans="1:8" ht="12.75">
      <c r="A373" s="5" t="s">
        <v>375</v>
      </c>
      <c r="B373" s="17">
        <f t="shared" si="35"/>
        <v>0.001001001001001001</v>
      </c>
      <c r="C373" s="13">
        <v>0.365</v>
      </c>
      <c r="D373" s="10">
        <f t="shared" si="36"/>
        <v>0.0020243922704492523</v>
      </c>
      <c r="E373" s="10">
        <f t="shared" si="37"/>
        <v>2.0264186891383905E-06</v>
      </c>
      <c r="F373" s="4">
        <f t="shared" si="32"/>
        <v>0.0026721977969636165</v>
      </c>
      <c r="G373">
        <f t="shared" si="33"/>
        <v>0.3557685557782065</v>
      </c>
      <c r="H373" t="b">
        <f t="shared" si="34"/>
        <v>0</v>
      </c>
    </row>
    <row r="374" spans="1:8" ht="12.75">
      <c r="A374" s="5" t="s">
        <v>376</v>
      </c>
      <c r="B374" s="17">
        <f t="shared" si="35"/>
        <v>0.001001001001001001</v>
      </c>
      <c r="C374" s="13">
        <v>0.366</v>
      </c>
      <c r="D374" s="10">
        <f t="shared" si="36"/>
        <v>0.0020186827009157212</v>
      </c>
      <c r="E374" s="10">
        <f t="shared" si="37"/>
        <v>2.0207034043200413E-06</v>
      </c>
      <c r="F374" s="4">
        <f t="shared" si="32"/>
        <v>0.0026646611651794387</v>
      </c>
      <c r="G374">
        <f t="shared" si="33"/>
        <v>0.3611054147403495</v>
      </c>
      <c r="H374" t="b">
        <f t="shared" si="34"/>
        <v>0</v>
      </c>
    </row>
    <row r="375" spans="1:8" ht="12.75">
      <c r="A375" s="5" t="s">
        <v>377</v>
      </c>
      <c r="B375" s="17">
        <f t="shared" si="35"/>
        <v>0.001001001001001001</v>
      </c>
      <c r="C375" s="13">
        <v>0.367</v>
      </c>
      <c r="D375" s="10">
        <f t="shared" si="36"/>
        <v>0.0020129090983464003</v>
      </c>
      <c r="E375" s="10">
        <f t="shared" si="37"/>
        <v>2.014924022368769E-06</v>
      </c>
      <c r="F375" s="4">
        <f t="shared" si="32"/>
        <v>0.0026570400097880188</v>
      </c>
      <c r="G375">
        <f t="shared" si="33"/>
        <v>0.3637689609237076</v>
      </c>
      <c r="H375" t="b">
        <f t="shared" si="34"/>
        <v>0</v>
      </c>
    </row>
    <row r="376" spans="1:8" ht="12.75">
      <c r="A376" s="5" t="s">
        <v>378</v>
      </c>
      <c r="B376" s="17">
        <f t="shared" si="35"/>
        <v>0.001001001001001001</v>
      </c>
      <c r="C376" s="13">
        <v>0.368</v>
      </c>
      <c r="D376" s="10">
        <f t="shared" si="36"/>
        <v>0.002007072239012927</v>
      </c>
      <c r="E376" s="10">
        <f t="shared" si="37"/>
        <v>2.0090813203332604E-06</v>
      </c>
      <c r="F376" s="4">
        <f t="shared" si="32"/>
        <v>0.002649335355467919</v>
      </c>
      <c r="G376">
        <f t="shared" si="33"/>
        <v>0.3717298782928494</v>
      </c>
      <c r="H376" t="b">
        <f t="shared" si="34"/>
        <v>0</v>
      </c>
    </row>
    <row r="377" spans="1:8" ht="12.75">
      <c r="A377" s="5" t="s">
        <v>379</v>
      </c>
      <c r="B377" s="17">
        <f t="shared" si="35"/>
        <v>0.001001001001001001</v>
      </c>
      <c r="C377" s="13">
        <v>0.369</v>
      </c>
      <c r="D377" s="10">
        <f t="shared" si="36"/>
        <v>0.0020011729008114643</v>
      </c>
      <c r="E377" s="10">
        <f t="shared" si="37"/>
        <v>2.0031760768883527E-06</v>
      </c>
      <c r="F377" s="4">
        <f t="shared" si="32"/>
        <v>0.0026415482290420736</v>
      </c>
      <c r="G377">
        <f t="shared" si="33"/>
        <v>0.3770168227800679</v>
      </c>
      <c r="H377" t="b">
        <f t="shared" si="34"/>
        <v>0</v>
      </c>
    </row>
    <row r="378" spans="1:8" ht="12.75">
      <c r="A378" s="5" t="s">
        <v>380</v>
      </c>
      <c r="B378" s="17">
        <f t="shared" si="35"/>
        <v>0.001001001001001001</v>
      </c>
      <c r="C378" s="13">
        <v>0.37</v>
      </c>
      <c r="D378" s="10">
        <f t="shared" si="36"/>
        <v>0.0019952118631572607</v>
      </c>
      <c r="E378" s="10">
        <f t="shared" si="37"/>
        <v>1.99720907222949E-06</v>
      </c>
      <c r="F378" s="4">
        <f t="shared" si="32"/>
        <v>0.0026336796593386114</v>
      </c>
      <c r="G378">
        <f t="shared" si="33"/>
        <v>0.3796529323037945</v>
      </c>
      <c r="H378" t="b">
        <f t="shared" si="34"/>
        <v>0</v>
      </c>
    </row>
    <row r="379" spans="1:8" ht="12.75">
      <c r="A379" s="5" t="s">
        <v>381</v>
      </c>
      <c r="B379" s="17">
        <f t="shared" si="35"/>
        <v>0.001001001001001001</v>
      </c>
      <c r="C379" s="13">
        <v>0.371</v>
      </c>
      <c r="D379" s="10">
        <f t="shared" si="36"/>
        <v>0.0019891899068799255</v>
      </c>
      <c r="E379" s="10">
        <f t="shared" si="37"/>
        <v>1.9911810879678933E-06</v>
      </c>
      <c r="F379" s="4">
        <f t="shared" si="32"/>
        <v>0.0026257306770526164</v>
      </c>
      <c r="G379">
        <f t="shared" si="33"/>
        <v>0.38491329436296173</v>
      </c>
      <c r="H379" t="b">
        <f t="shared" si="34"/>
        <v>0</v>
      </c>
    </row>
    <row r="380" spans="1:8" ht="12.75">
      <c r="A380" s="5" t="s">
        <v>382</v>
      </c>
      <c r="B380" s="17">
        <f t="shared" si="35"/>
        <v>0.001001001001001001</v>
      </c>
      <c r="C380" s="13">
        <v>0.372</v>
      </c>
      <c r="D380" s="10">
        <f t="shared" si="36"/>
        <v>0.0019831078141194147</v>
      </c>
      <c r="E380" s="10">
        <f t="shared" si="37"/>
        <v>1.985092907026441E-06</v>
      </c>
      <c r="F380" s="4">
        <f t="shared" si="32"/>
        <v>0.0026177023146088303</v>
      </c>
      <c r="G380">
        <f t="shared" si="33"/>
        <v>0.3901567273546232</v>
      </c>
      <c r="H380" t="b">
        <f t="shared" si="34"/>
        <v>0</v>
      </c>
    </row>
    <row r="381" spans="1:8" ht="12.75">
      <c r="A381" s="5" t="s">
        <v>383</v>
      </c>
      <c r="B381" s="17">
        <f t="shared" si="35"/>
        <v>0.001001001001001001</v>
      </c>
      <c r="C381" s="13">
        <v>0.373</v>
      </c>
      <c r="D381" s="10">
        <f t="shared" si="36"/>
        <v>0.001976966368222737</v>
      </c>
      <c r="E381" s="10">
        <f t="shared" si="37"/>
        <v>1.9789453135362732E-06</v>
      </c>
      <c r="F381" s="4">
        <f t="shared" si="32"/>
        <v>0.002609595606025305</v>
      </c>
      <c r="G381">
        <f t="shared" si="33"/>
        <v>0.39277384286228095</v>
      </c>
      <c r="H381" t="b">
        <f t="shared" si="34"/>
        <v>0</v>
      </c>
    </row>
    <row r="382" spans="1:8" ht="12.75">
      <c r="A382" s="5" t="s">
        <v>384</v>
      </c>
      <c r="B382" s="17">
        <f t="shared" si="35"/>
        <v>0.001001001001001001</v>
      </c>
      <c r="C382" s="13">
        <v>0.374</v>
      </c>
      <c r="D382" s="10">
        <f t="shared" si="36"/>
        <v>0.001970766353641391</v>
      </c>
      <c r="E382" s="10">
        <f t="shared" si="37"/>
        <v>1.9727390927341253E-06</v>
      </c>
      <c r="F382" s="4">
        <f t="shared" si="32"/>
        <v>0.0026014115867780186</v>
      </c>
      <c r="G382">
        <f t="shared" si="33"/>
        <v>0.39799084795865824</v>
      </c>
      <c r="H382" t="b">
        <f t="shared" si="34"/>
        <v>0</v>
      </c>
    </row>
    <row r="383" spans="1:8" ht="12.75">
      <c r="A383" s="5" t="s">
        <v>385</v>
      </c>
      <c r="B383" s="17">
        <f t="shared" si="35"/>
        <v>0.001001001001001001</v>
      </c>
      <c r="C383" s="13">
        <v>0.375</v>
      </c>
      <c r="D383" s="10">
        <f t="shared" si="36"/>
        <v>0.001964508555829525</v>
      </c>
      <c r="E383" s="10">
        <f t="shared" si="37"/>
        <v>1.9664750308603856E-06</v>
      </c>
      <c r="F383" s="4">
        <f t="shared" si="32"/>
        <v>0.0025931512936664463</v>
      </c>
      <c r="G383">
        <f t="shared" si="33"/>
        <v>0.40578297585219686</v>
      </c>
      <c r="H383" t="b">
        <f t="shared" si="34"/>
        <v>0</v>
      </c>
    </row>
    <row r="384" spans="1:8" ht="12.75">
      <c r="A384" s="5" t="s">
        <v>386</v>
      </c>
      <c r="B384" s="17">
        <f t="shared" si="35"/>
        <v>0.001001001001001001</v>
      </c>
      <c r="C384" s="13">
        <v>0.376</v>
      </c>
      <c r="D384" s="10">
        <f t="shared" si="36"/>
        <v>0.0019581937611428523</v>
      </c>
      <c r="E384" s="10">
        <f t="shared" si="37"/>
        <v>1.96015391505791E-06</v>
      </c>
      <c r="F384" s="4">
        <f t="shared" si="32"/>
        <v>0.00258481576468013</v>
      </c>
      <c r="G384">
        <f t="shared" si="33"/>
        <v>0.40837055861538446</v>
      </c>
      <c r="H384" t="b">
        <f t="shared" si="34"/>
        <v>0</v>
      </c>
    </row>
    <row r="385" spans="1:8" ht="12.75">
      <c r="A385" s="5" t="s">
        <v>387</v>
      </c>
      <c r="B385" s="17">
        <f t="shared" si="35"/>
        <v>0.001001001001001001</v>
      </c>
      <c r="C385" s="13">
        <v>0.377</v>
      </c>
      <c r="D385" s="10">
        <f t="shared" si="36"/>
        <v>0.0019518227567382953</v>
      </c>
      <c r="E385" s="10">
        <f t="shared" si="37"/>
        <v>1.953776533271567E-06</v>
      </c>
      <c r="F385" s="4">
        <f t="shared" si="32"/>
        <v>0.0025764060388662074</v>
      </c>
      <c r="G385">
        <f t="shared" si="33"/>
        <v>0.41353283783019523</v>
      </c>
      <c r="H385" t="b">
        <f t="shared" si="34"/>
        <v>0</v>
      </c>
    </row>
    <row r="386" spans="1:8" ht="12.75">
      <c r="A386" s="5" t="s">
        <v>388</v>
      </c>
      <c r="B386" s="17">
        <f t="shared" si="35"/>
        <v>0.001001001001001001</v>
      </c>
      <c r="C386" s="13">
        <v>0.378</v>
      </c>
      <c r="D386" s="10">
        <f t="shared" si="36"/>
        <v>0.001945396330474391</v>
      </c>
      <c r="E386" s="10">
        <f t="shared" si="37"/>
        <v>1.9473436741485393E-06</v>
      </c>
      <c r="F386" s="4">
        <f t="shared" si="32"/>
        <v>0.0025679231561979467</v>
      </c>
      <c r="G386">
        <f t="shared" si="33"/>
        <v>0.4186771670252594</v>
      </c>
      <c r="H386" t="b">
        <f t="shared" si="34"/>
        <v>0</v>
      </c>
    </row>
    <row r="387" spans="1:8" ht="12.75">
      <c r="A387" s="5" t="s">
        <v>389</v>
      </c>
      <c r="B387" s="17">
        <f t="shared" si="35"/>
        <v>0.001001001001001001</v>
      </c>
      <c r="C387" s="13">
        <v>0.379</v>
      </c>
      <c r="D387" s="10">
        <f t="shared" si="36"/>
        <v>0.0019389152708124443</v>
      </c>
      <c r="E387" s="10">
        <f t="shared" si="37"/>
        <v>1.940856126939384E-06</v>
      </c>
      <c r="F387" s="4">
        <f t="shared" si="32"/>
        <v>0.002559368157444272</v>
      </c>
      <c r="G387">
        <f t="shared" si="33"/>
        <v>0.42380374298839135</v>
      </c>
      <c r="H387" t="b">
        <f t="shared" si="34"/>
        <v>0</v>
      </c>
    </row>
    <row r="388" spans="1:8" ht="12.75">
      <c r="A388" s="5" t="s">
        <v>390</v>
      </c>
      <c r="B388" s="17">
        <f t="shared" si="35"/>
        <v>0.001001001001001001</v>
      </c>
      <c r="C388" s="13">
        <v>0.38</v>
      </c>
      <c r="D388" s="10">
        <f t="shared" si="36"/>
        <v>0.0019323803667184542</v>
      </c>
      <c r="E388" s="10">
        <f t="shared" si="37"/>
        <v>1.9343146813998542E-06</v>
      </c>
      <c r="F388" s="4">
        <f t="shared" si="32"/>
        <v>0.0025507420840402994</v>
      </c>
      <c r="G388">
        <f t="shared" si="33"/>
        <v>0.42636055957234836</v>
      </c>
      <c r="H388" t="b">
        <f t="shared" si="34"/>
        <v>0</v>
      </c>
    </row>
    <row r="389" spans="1:8" ht="12.75">
      <c r="A389" s="5" t="s">
        <v>391</v>
      </c>
      <c r="B389" s="17">
        <f t="shared" si="35"/>
        <v>0.001001001001001001</v>
      </c>
      <c r="C389" s="13">
        <v>0.381</v>
      </c>
      <c r="D389" s="10">
        <f t="shared" si="36"/>
        <v>0.00192579240756579</v>
      </c>
      <c r="E389" s="10">
        <f t="shared" si="37"/>
        <v>1.9277201276934837E-06</v>
      </c>
      <c r="F389" s="4">
        <f t="shared" si="32"/>
        <v>0.0025420459779588785</v>
      </c>
      <c r="G389">
        <f t="shared" si="33"/>
        <v>0.43145759221782587</v>
      </c>
      <c r="H389" t="b">
        <f t="shared" si="34"/>
        <v>0</v>
      </c>
    </row>
    <row r="390" spans="1:8" ht="12.75">
      <c r="A390" s="5" t="s">
        <v>392</v>
      </c>
      <c r="B390" s="17">
        <f t="shared" si="35"/>
        <v>0.001001001001001001</v>
      </c>
      <c r="C390" s="13">
        <v>0.382</v>
      </c>
      <c r="D390" s="10">
        <f t="shared" si="36"/>
        <v>0.001919152183038659</v>
      </c>
      <c r="E390" s="10">
        <f t="shared" si="37"/>
        <v>1.921073256294954E-06</v>
      </c>
      <c r="F390" s="4">
        <f t="shared" si="32"/>
        <v>0.0025332808815831617</v>
      </c>
      <c r="G390">
        <f t="shared" si="33"/>
        <v>0.4365352687328716</v>
      </c>
      <c r="H390" t="b">
        <f t="shared" si="34"/>
        <v>0</v>
      </c>
    </row>
    <row r="391" spans="1:8" ht="12.75">
      <c r="A391" s="5" t="s">
        <v>393</v>
      </c>
      <c r="B391" s="17">
        <f t="shared" si="35"/>
        <v>0.001001001001001001</v>
      </c>
      <c r="C391" s="13">
        <v>0.383</v>
      </c>
      <c r="D391" s="10">
        <f t="shared" si="36"/>
        <v>0.0019124604830363324</v>
      </c>
      <c r="E391" s="10">
        <f t="shared" si="37"/>
        <v>1.9143748578942267E-06</v>
      </c>
      <c r="F391" s="4">
        <f t="shared" si="32"/>
        <v>0.002524447837580188</v>
      </c>
      <c r="G391">
        <f t="shared" si="33"/>
        <v>0.4415933869468409</v>
      </c>
      <c r="H391" t="b">
        <f t="shared" si="34"/>
        <v>0</v>
      </c>
    </row>
    <row r="392" spans="1:8" ht="12.75">
      <c r="A392" s="5" t="s">
        <v>394</v>
      </c>
      <c r="B392" s="17">
        <f t="shared" si="35"/>
        <v>0.001001001001001001</v>
      </c>
      <c r="C392" s="13">
        <v>0.384</v>
      </c>
      <c r="D392" s="10">
        <f t="shared" si="36"/>
        <v>0.001905718097578164</v>
      </c>
      <c r="E392" s="10">
        <f t="shared" si="37"/>
        <v>1.9076257233014654E-06</v>
      </c>
      <c r="F392" s="4">
        <f t="shared" si="32"/>
        <v>0.002515547888775503</v>
      </c>
      <c r="G392">
        <f t="shared" si="33"/>
        <v>0.44411783478442113</v>
      </c>
      <c r="H392" t="b">
        <f t="shared" si="34"/>
        <v>0</v>
      </c>
    </row>
    <row r="393" spans="1:8" ht="12.75">
      <c r="A393" s="5" t="s">
        <v>395</v>
      </c>
      <c r="B393" s="17">
        <f t="shared" si="35"/>
        <v>0.001001001001001001</v>
      </c>
      <c r="C393" s="13">
        <v>0.385</v>
      </c>
      <c r="D393" s="10">
        <f t="shared" si="36"/>
        <v>0.0018989258167093923</v>
      </c>
      <c r="E393" s="10">
        <f t="shared" si="37"/>
        <v>1.900826643352745E-06</v>
      </c>
      <c r="F393" s="4">
        <f aca="true" t="shared" si="38" ref="F393:F456">E393/E$1009</f>
        <v>0.0025065820780288232</v>
      </c>
      <c r="G393">
        <f aca="true" t="shared" si="39" ref="G393:G456">SUMIF(F$8:F$1008,CONCATENATE("&gt;=",TEXT(F393,0.0000000001)))</f>
        <v>0.44914729446458723</v>
      </c>
      <c r="H393" t="b">
        <f aca="true" t="shared" si="40" ref="H393:H456">IF(OR(AND(G393&gt;=0.95,G394&lt;0.95),AND(G393&lt;0.95,G394&gt;=0.95)),C393+(0.95-G393)*(C394-C393)/(G394-G393))</f>
        <v>0</v>
      </c>
    </row>
    <row r="394" spans="1:8" ht="12.75">
      <c r="A394" s="5" t="s">
        <v>396</v>
      </c>
      <c r="B394" s="17">
        <f t="shared" si="35"/>
        <v>0.001001001001001001</v>
      </c>
      <c r="C394" s="13">
        <v>0.386</v>
      </c>
      <c r="D394" s="10">
        <f t="shared" si="36"/>
        <v>0.0018920844304077338</v>
      </c>
      <c r="E394" s="10">
        <f t="shared" si="37"/>
        <v>1.8939784088165504E-06</v>
      </c>
      <c r="F394" s="4">
        <f t="shared" si="38"/>
        <v>0.0024975514481107336</v>
      </c>
      <c r="G394">
        <f t="shared" si="39"/>
        <v>0.4566542827715112</v>
      </c>
      <c r="H394" t="b">
        <f t="shared" si="40"/>
        <v>0</v>
      </c>
    </row>
    <row r="395" spans="1:8" ht="12.75">
      <c r="A395" s="5" t="s">
        <v>397</v>
      </c>
      <c r="B395" s="17">
        <f aca="true" t="shared" si="41" ref="B395:B458">1/999</f>
        <v>0.001001001001001001</v>
      </c>
      <c r="C395" s="13">
        <v>0.387</v>
      </c>
      <c r="D395" s="10">
        <f t="shared" si="36"/>
        <v>0.0018851947284907653</v>
      </c>
      <c r="E395" s="10">
        <f t="shared" si="37"/>
        <v>1.8870818103010664E-06</v>
      </c>
      <c r="F395" s="4">
        <f t="shared" si="38"/>
        <v>0.002488457041580435</v>
      </c>
      <c r="G395">
        <f t="shared" si="39"/>
        <v>0.4591459499614403</v>
      </c>
      <c r="H395" t="b">
        <f t="shared" si="40"/>
        <v>0</v>
      </c>
    </row>
    <row r="396" spans="1:8" ht="12.75">
      <c r="A396" s="5" t="s">
        <v>398</v>
      </c>
      <c r="B396" s="17">
        <f t="shared" si="41"/>
        <v>0.001001001001001001</v>
      </c>
      <c r="C396" s="13">
        <v>0.388</v>
      </c>
      <c r="D396" s="10">
        <f t="shared" si="36"/>
        <v>0.0018782575005241188</v>
      </c>
      <c r="E396" s="10">
        <f t="shared" si="37"/>
        <v>1.880137638162281E-06</v>
      </c>
      <c r="F396" s="4">
        <f t="shared" si="38"/>
        <v>0.0024792999006645624</v>
      </c>
      <c r="G396">
        <f t="shared" si="39"/>
        <v>0.46411475693393117</v>
      </c>
      <c r="H396" t="b">
        <f t="shared" si="40"/>
        <v>0</v>
      </c>
    </row>
    <row r="397" spans="1:8" ht="12.75">
      <c r="A397" s="5" t="s">
        <v>399</v>
      </c>
      <c r="B397" s="17">
        <f t="shared" si="41"/>
        <v>0.001001001001001001</v>
      </c>
      <c r="C397" s="13">
        <v>0.389</v>
      </c>
      <c r="D397" s="10">
        <f t="shared" si="36"/>
        <v>0.0018712735357304601</v>
      </c>
      <c r="E397" s="10">
        <f t="shared" si="37"/>
        <v>1.873146682412873E-06</v>
      </c>
      <c r="F397" s="4">
        <f t="shared" si="38"/>
        <v>0.0024700810671370345</v>
      </c>
      <c r="G397">
        <f t="shared" si="39"/>
        <v>0.46659405683459576</v>
      </c>
      <c r="H397" t="b">
        <f t="shared" si="40"/>
        <v>0</v>
      </c>
    </row>
    <row r="398" spans="1:8" ht="12.75">
      <c r="A398" s="5" t="s">
        <v>400</v>
      </c>
      <c r="B398" s="17">
        <f t="shared" si="41"/>
        <v>0.001001001001001001</v>
      </c>
      <c r="C398" s="13">
        <v>0.39</v>
      </c>
      <c r="D398" s="10">
        <f t="shared" si="36"/>
        <v>0.0018642436228992968</v>
      </c>
      <c r="E398" s="10">
        <f t="shared" si="37"/>
        <v>1.8661097326319287E-06</v>
      </c>
      <c r="F398" s="4">
        <f t="shared" si="38"/>
        <v>0.0024608015822000008</v>
      </c>
      <c r="G398">
        <f t="shared" si="39"/>
        <v>0.47153304184031136</v>
      </c>
      <c r="H398" t="b">
        <f t="shared" si="40"/>
        <v>0</v>
      </c>
    </row>
    <row r="399" spans="1:8" ht="12.75">
      <c r="A399" s="5" t="s">
        <v>401</v>
      </c>
      <c r="B399" s="17">
        <f t="shared" si="41"/>
        <v>0.001001001001001001</v>
      </c>
      <c r="C399" s="13">
        <v>0.391</v>
      </c>
      <c r="D399" s="10">
        <f t="shared" si="36"/>
        <v>0.0018571685502975785</v>
      </c>
      <c r="E399" s="10">
        <f t="shared" si="37"/>
        <v>1.859027577875454E-06</v>
      </c>
      <c r="F399" s="4">
        <f t="shared" si="38"/>
        <v>0.0024514624863658354</v>
      </c>
      <c r="G399">
        <f t="shared" si="39"/>
        <v>0.47890263607946704</v>
      </c>
      <c r="H399" t="b">
        <f t="shared" si="40"/>
        <v>0</v>
      </c>
    </row>
    <row r="400" spans="1:8" ht="12.75">
      <c r="A400" s="5" t="s">
        <v>402</v>
      </c>
      <c r="B400" s="17">
        <f t="shared" si="41"/>
        <v>0.001001001001001001</v>
      </c>
      <c r="C400" s="13">
        <v>0.392</v>
      </c>
      <c r="D400" s="10">
        <f t="shared" si="36"/>
        <v>0.0018500491055811231</v>
      </c>
      <c r="E400" s="10">
        <f t="shared" si="37"/>
        <v>1.851901006587711E-06</v>
      </c>
      <c r="F400" s="4">
        <f t="shared" si="38"/>
        <v>0.002442064819340218</v>
      </c>
      <c r="G400">
        <f t="shared" si="39"/>
        <v>0.4813482656869065</v>
      </c>
      <c r="H400" t="b">
        <f t="shared" si="40"/>
        <v>0</v>
      </c>
    </row>
    <row r="401" spans="1:8" ht="12.75">
      <c r="A401" s="5" t="s">
        <v>403</v>
      </c>
      <c r="B401" s="17">
        <f t="shared" si="41"/>
        <v>0.001001001001001001</v>
      </c>
      <c r="C401" s="13">
        <v>0.393</v>
      </c>
      <c r="D401" s="10">
        <f t="shared" si="36"/>
        <v>0.001842886075706856</v>
      </c>
      <c r="E401" s="10">
        <f t="shared" si="37"/>
        <v>1.8447308065133693E-06</v>
      </c>
      <c r="F401" s="4">
        <f t="shared" si="38"/>
        <v>0.002432609619906289</v>
      </c>
      <c r="G401">
        <f t="shared" si="39"/>
        <v>0.48622413375874146</v>
      </c>
      <c r="H401" t="b">
        <f t="shared" si="40"/>
        <v>0</v>
      </c>
    </row>
    <row r="402" spans="1:8" ht="12.75">
      <c r="A402" s="5" t="s">
        <v>404</v>
      </c>
      <c r="B402" s="17">
        <f t="shared" si="41"/>
        <v>0.001001001001001001</v>
      </c>
      <c r="C402" s="13">
        <v>0.394</v>
      </c>
      <c r="D402" s="10">
        <f t="shared" si="36"/>
        <v>0.0018356802468458768</v>
      </c>
      <c r="E402" s="10">
        <f t="shared" si="37"/>
        <v>1.8375177646104872E-06</v>
      </c>
      <c r="F402" s="4">
        <f t="shared" si="38"/>
        <v>0.0024230979258099013</v>
      </c>
      <c r="G402">
        <f t="shared" si="39"/>
        <v>0.48865674337864773</v>
      </c>
      <c r="H402" t="b">
        <f t="shared" si="40"/>
        <v>0</v>
      </c>
    </row>
    <row r="403" spans="1:8" ht="12.75">
      <c r="A403" s="5" t="s">
        <v>405</v>
      </c>
      <c r="B403" s="17">
        <f t="shared" si="41"/>
        <v>0.001001001001001001</v>
      </c>
      <c r="C403" s="13">
        <v>0.395</v>
      </c>
      <c r="D403" s="10">
        <f t="shared" si="36"/>
        <v>0.0018284324042973396</v>
      </c>
      <c r="E403" s="10">
        <f t="shared" si="37"/>
        <v>1.8302626669643038E-06</v>
      </c>
      <c r="F403" s="4">
        <f t="shared" si="38"/>
        <v>0.0024135307736459373</v>
      </c>
      <c r="G403">
        <f t="shared" si="39"/>
        <v>0.49350169343648037</v>
      </c>
      <c r="H403" t="b">
        <f t="shared" si="40"/>
        <v>0</v>
      </c>
    </row>
    <row r="404" spans="1:8" ht="12.75">
      <c r="A404" s="5" t="s">
        <v>406</v>
      </c>
      <c r="B404" s="17">
        <f t="shared" si="41"/>
        <v>0.001001001001001001</v>
      </c>
      <c r="C404" s="13">
        <v>0.396</v>
      </c>
      <c r="D404" s="10">
        <f t="shared" si="36"/>
        <v>0.0018211433324031763</v>
      </c>
      <c r="E404" s="10">
        <f t="shared" si="37"/>
        <v>1.822966298701878E-06</v>
      </c>
      <c r="F404" s="4">
        <f t="shared" si="38"/>
        <v>0.002403909198745748</v>
      </c>
      <c r="G404">
        <f t="shared" si="39"/>
        <v>0.5007289107040864</v>
      </c>
      <c r="H404" t="b">
        <f t="shared" si="40"/>
        <v>0</v>
      </c>
    </row>
    <row r="405" spans="1:8" ht="12.75">
      <c r="A405" s="5" t="s">
        <v>407</v>
      </c>
      <c r="B405" s="17">
        <f t="shared" si="41"/>
        <v>0.001001001001001001</v>
      </c>
      <c r="C405" s="13">
        <v>0.397</v>
      </c>
      <c r="D405" s="10">
        <f t="shared" si="36"/>
        <v>0.0018138138144636392</v>
      </c>
      <c r="E405" s="10">
        <f t="shared" si="37"/>
        <v>1.8156294439075467E-06</v>
      </c>
      <c r="F405" s="4">
        <f t="shared" si="38"/>
        <v>0.002394234235065665</v>
      </c>
      <c r="G405">
        <f t="shared" si="39"/>
        <v>0.5055207247533577</v>
      </c>
      <c r="H405" t="b">
        <f t="shared" si="40"/>
        <v>0</v>
      </c>
    </row>
    <row r="406" spans="1:8" ht="12.75">
      <c r="A406" s="5" t="s">
        <v>408</v>
      </c>
      <c r="B406" s="17">
        <f t="shared" si="41"/>
        <v>0.001001001001001001</v>
      </c>
      <c r="C406" s="13">
        <v>0.398</v>
      </c>
      <c r="D406" s="10">
        <f t="shared" si="36"/>
        <v>0.001806444632653684</v>
      </c>
      <c r="E406" s="10">
        <f t="shared" si="37"/>
        <v>1.808252885539223E-06</v>
      </c>
      <c r="F406" s="4">
        <f t="shared" si="38"/>
        <v>0.002384506915076631</v>
      </c>
      <c r="G406">
        <f t="shared" si="39"/>
        <v>0.5079059855374511</v>
      </c>
      <c r="H406" t="b">
        <f t="shared" si="40"/>
        <v>0</v>
      </c>
    </row>
    <row r="407" spans="1:8" ht="12.75">
      <c r="A407" s="5" t="s">
        <v>409</v>
      </c>
      <c r="B407" s="17">
        <f t="shared" si="41"/>
        <v>0.001001001001001001</v>
      </c>
      <c r="C407" s="13">
        <v>0.399</v>
      </c>
      <c r="D407" s="10">
        <f t="shared" si="36"/>
        <v>0.0017990365679401866</v>
      </c>
      <c r="E407" s="10">
        <f t="shared" si="37"/>
        <v>1.800837405345532E-06</v>
      </c>
      <c r="F407" s="4">
        <f t="shared" si="38"/>
        <v>0.0023747282696549225</v>
      </c>
      <c r="G407">
        <f t="shared" si="39"/>
        <v>0.5126652207221827</v>
      </c>
      <c r="H407" t="b">
        <f t="shared" si="40"/>
        <v>0</v>
      </c>
    </row>
    <row r="408" spans="1:8" ht="12.75">
      <c r="A408" s="5" t="s">
        <v>410</v>
      </c>
      <c r="B408" s="17">
        <f t="shared" si="41"/>
        <v>0.001001001001001001</v>
      </c>
      <c r="C408" s="13">
        <v>0.4</v>
      </c>
      <c r="D408" s="10">
        <f t="shared" si="36"/>
        <v>0.0017915904000000002</v>
      </c>
      <c r="E408" s="10">
        <f t="shared" si="37"/>
        <v>1.793383783783784E-06</v>
      </c>
      <c r="F408" s="4">
        <f t="shared" si="38"/>
        <v>0.0023648993279739845</v>
      </c>
      <c r="G408">
        <f t="shared" si="39"/>
        <v>0.5174029413731057</v>
      </c>
      <c r="H408" t="b">
        <f t="shared" si="40"/>
        <v>0</v>
      </c>
    </row>
    <row r="409" spans="1:8" ht="12.75">
      <c r="A409" s="5" t="s">
        <v>411</v>
      </c>
      <c r="B409" s="17">
        <f t="shared" si="41"/>
        <v>0.001001001001001001</v>
      </c>
      <c r="C409" s="13">
        <v>0.401</v>
      </c>
      <c r="D409" s="10">
        <f t="shared" si="36"/>
        <v>0.001784106907138856</v>
      </c>
      <c r="E409" s="10">
        <f t="shared" si="37"/>
        <v>1.7858927999387947E-06</v>
      </c>
      <c r="F409" s="4">
        <f t="shared" si="38"/>
        <v>0.0023550211173973827</v>
      </c>
      <c r="G409">
        <f t="shared" si="39"/>
        <v>0.5221182250623301</v>
      </c>
      <c r="H409" t="b">
        <f t="shared" si="40"/>
        <v>0</v>
      </c>
    </row>
    <row r="410" spans="1:8" ht="12.75">
      <c r="A410" s="5" t="s">
        <v>412</v>
      </c>
      <c r="B410" s="17">
        <f t="shared" si="41"/>
        <v>0.001001001001001001</v>
      </c>
      <c r="C410" s="13">
        <v>0.402</v>
      </c>
      <c r="D410" s="10">
        <f t="shared" si="36"/>
        <v>0.0017765868662111065</v>
      </c>
      <c r="E410" s="10">
        <f t="shared" si="37"/>
        <v>1.778365231442549E-06</v>
      </c>
      <c r="F410" s="4">
        <f t="shared" si="38"/>
        <v>0.0023450946633728625</v>
      </c>
      <c r="G410">
        <f t="shared" si="39"/>
        <v>0.5244658107570991</v>
      </c>
      <c r="H410" t="b">
        <f t="shared" si="40"/>
        <v>0</v>
      </c>
    </row>
    <row r="411" spans="1:8" ht="12.75">
      <c r="A411" s="5" t="s">
        <v>413</v>
      </c>
      <c r="B411" s="17">
        <f t="shared" si="41"/>
        <v>0.001001001001001001</v>
      </c>
      <c r="C411" s="13">
        <v>0.403</v>
      </c>
      <c r="D411" s="10">
        <f aca="true" t="shared" si="42" ref="D411:D474">(C411^F$4)*((1-C411)^(F$3-F$4))</f>
        <v>0.001769031052540315</v>
      </c>
      <c r="E411" s="10">
        <f aca="true" t="shared" si="43" ref="E411:E474">B411*D411</f>
        <v>1.7708018543947097E-06</v>
      </c>
      <c r="F411" s="4">
        <f t="shared" si="38"/>
        <v>0.0023351209893275274</v>
      </c>
      <c r="G411">
        <f t="shared" si="39"/>
        <v>0.5268109054204719</v>
      </c>
      <c r="H411" t="b">
        <f t="shared" si="40"/>
        <v>0</v>
      </c>
    </row>
    <row r="412" spans="1:8" ht="12.75">
      <c r="A412" s="5" t="s">
        <v>414</v>
      </c>
      <c r="B412" s="17">
        <f t="shared" si="41"/>
        <v>0.001001001001001001</v>
      </c>
      <c r="C412" s="13">
        <v>0.404</v>
      </c>
      <c r="D412" s="10">
        <f t="shared" si="42"/>
        <v>0.001761440239840697</v>
      </c>
      <c r="E412" s="10">
        <f t="shared" si="43"/>
        <v>1.763203443283981E-06</v>
      </c>
      <c r="F412" s="4">
        <f t="shared" si="38"/>
        <v>0.002325101116564142</v>
      </c>
      <c r="G412">
        <f t="shared" si="39"/>
        <v>0.5338059194051694</v>
      </c>
      <c r="H412" t="b">
        <f t="shared" si="40"/>
        <v>0</v>
      </c>
    </row>
    <row r="413" spans="1:8" ht="12.75">
      <c r="A413" s="5" t="s">
        <v>415</v>
      </c>
      <c r="B413" s="17">
        <f t="shared" si="41"/>
        <v>0.001001001001001001</v>
      </c>
      <c r="C413" s="13">
        <v>0.405</v>
      </c>
      <c r="D413" s="10">
        <f t="shared" si="42"/>
        <v>0.0017538152001394084</v>
      </c>
      <c r="E413" s="10">
        <f t="shared" si="43"/>
        <v>1.7555707709103188E-06</v>
      </c>
      <c r="F413" s="4">
        <f t="shared" si="38"/>
        <v>0.002315036064158552</v>
      </c>
      <c r="G413">
        <f t="shared" si="39"/>
        <v>0.5361278017391227</v>
      </c>
      <c r="H413" t="b">
        <f t="shared" si="40"/>
        <v>0</v>
      </c>
    </row>
    <row r="414" spans="1:8" ht="12.75">
      <c r="A414" s="5" t="s">
        <v>416</v>
      </c>
      <c r="B414" s="17">
        <f t="shared" si="41"/>
        <v>0.001001001001001001</v>
      </c>
      <c r="C414" s="13">
        <v>0.406</v>
      </c>
      <c r="D414" s="10">
        <f t="shared" si="42"/>
        <v>0.0017461567036996884</v>
      </c>
      <c r="E414" s="10">
        <f t="shared" si="43"/>
        <v>1.7479046083079964E-06</v>
      </c>
      <c r="F414" s="4">
        <f t="shared" si="38"/>
        <v>0.0023049268488582325</v>
      </c>
      <c r="G414">
        <f t="shared" si="39"/>
        <v>0.5407516960964854</v>
      </c>
      <c r="H414" t="b">
        <f t="shared" si="40"/>
        <v>0</v>
      </c>
    </row>
    <row r="415" spans="1:8" ht="12.75">
      <c r="A415" s="5" t="s">
        <v>417</v>
      </c>
      <c r="B415" s="17">
        <f t="shared" si="41"/>
        <v>0.001001001001001001</v>
      </c>
      <c r="C415" s="13">
        <v>0.407</v>
      </c>
      <c r="D415" s="10">
        <f t="shared" si="42"/>
        <v>0.0017384655189448587</v>
      </c>
      <c r="E415" s="10">
        <f t="shared" si="43"/>
        <v>1.7402057246695282E-06</v>
      </c>
      <c r="F415" s="4">
        <f t="shared" si="38"/>
        <v>0.002294774484981969</v>
      </c>
      <c r="G415">
        <f t="shared" si="39"/>
        <v>0.547647118442843</v>
      </c>
      <c r="H415" t="b">
        <f t="shared" si="40"/>
        <v>0</v>
      </c>
    </row>
    <row r="416" spans="1:8" ht="12.75">
      <c r="A416" s="5" t="s">
        <v>418</v>
      </c>
      <c r="B416" s="17">
        <f t="shared" si="41"/>
        <v>0.001001001001001001</v>
      </c>
      <c r="C416" s="13">
        <v>0.408</v>
      </c>
      <c r="D416" s="10">
        <f t="shared" si="42"/>
        <v>0.0017307424123831807</v>
      </c>
      <c r="E416" s="10">
        <f t="shared" si="43"/>
        <v>1.7324748872704513E-06</v>
      </c>
      <c r="F416" s="4">
        <f t="shared" si="38"/>
        <v>0.0022845799843206663</v>
      </c>
      <c r="G416">
        <f t="shared" si="39"/>
        <v>0.547647118442843</v>
      </c>
      <c r="H416" t="b">
        <f t="shared" si="40"/>
        <v>0</v>
      </c>
    </row>
    <row r="417" spans="1:8" ht="12.75">
      <c r="A417" s="5" t="s">
        <v>419</v>
      </c>
      <c r="B417" s="17">
        <f t="shared" si="41"/>
        <v>0.001001001001001001</v>
      </c>
      <c r="C417" s="13">
        <v>0.409</v>
      </c>
      <c r="D417" s="10">
        <f t="shared" si="42"/>
        <v>0.0017229881485335513</v>
      </c>
      <c r="E417" s="10">
        <f t="shared" si="43"/>
        <v>1.7247128613949462E-06</v>
      </c>
      <c r="F417" s="4">
        <f t="shared" si="38"/>
        <v>0.002274344356039268</v>
      </c>
      <c r="G417">
        <f t="shared" si="39"/>
        <v>0.5544885145540029</v>
      </c>
      <c r="H417" t="b">
        <f t="shared" si="40"/>
        <v>0</v>
      </c>
    </row>
    <row r="418" spans="1:8" ht="12.75">
      <c r="A418" s="5" t="s">
        <v>420</v>
      </c>
      <c r="B418" s="17">
        <f t="shared" si="41"/>
        <v>0.001001001001001001</v>
      </c>
      <c r="C418" s="13">
        <v>0.41</v>
      </c>
      <c r="D418" s="10">
        <f t="shared" si="42"/>
        <v>0.001715203489852104</v>
      </c>
      <c r="E418" s="10">
        <f t="shared" si="43"/>
        <v>1.7169204102623663E-06</v>
      </c>
      <c r="F418" s="4">
        <f t="shared" si="38"/>
        <v>0.0022640686065798707</v>
      </c>
      <c r="G418">
        <f t="shared" si="39"/>
        <v>0.5567576264238919</v>
      </c>
      <c r="H418" t="b">
        <f t="shared" si="40"/>
        <v>0</v>
      </c>
    </row>
    <row r="419" spans="1:8" ht="12.75">
      <c r="A419" s="5" t="s">
        <v>421</v>
      </c>
      <c r="B419" s="17">
        <f t="shared" si="41"/>
        <v>0.001001001001001001</v>
      </c>
      <c r="C419" s="13">
        <v>0.411</v>
      </c>
      <c r="D419" s="10">
        <f t="shared" si="42"/>
        <v>0.0017073891966596039</v>
      </c>
      <c r="E419" s="10">
        <f t="shared" si="43"/>
        <v>1.7090982949545585E-06</v>
      </c>
      <c r="F419" s="4">
        <f t="shared" si="38"/>
        <v>0.002253753739565884</v>
      </c>
      <c r="G419">
        <f t="shared" si="39"/>
        <v>0.5612773376649943</v>
      </c>
      <c r="H419" t="b">
        <f t="shared" si="40"/>
        <v>0</v>
      </c>
    </row>
    <row r="420" spans="1:8" ht="12.75">
      <c r="A420" s="5" t="s">
        <v>422</v>
      </c>
      <c r="B420" s="17">
        <f t="shared" si="41"/>
        <v>0.001001001001001001</v>
      </c>
      <c r="C420" s="13">
        <v>0.412</v>
      </c>
      <c r="D420" s="10">
        <f t="shared" si="42"/>
        <v>0.0016995460270697769</v>
      </c>
      <c r="E420" s="10">
        <f t="shared" si="43"/>
        <v>1.701247274344121E-06</v>
      </c>
      <c r="F420" s="4">
        <f t="shared" si="38"/>
        <v>0.0022434007557074263</v>
      </c>
      <c r="G420">
        <f t="shared" si="39"/>
        <v>0.5635310914045603</v>
      </c>
      <c r="H420" t="b">
        <f t="shared" si="40"/>
        <v>0</v>
      </c>
    </row>
    <row r="421" spans="1:8" ht="12.75">
      <c r="A421" s="5" t="s">
        <v>423</v>
      </c>
      <c r="B421" s="17">
        <f t="shared" si="41"/>
        <v>0.001001001001001001</v>
      </c>
      <c r="C421" s="13">
        <v>0.413</v>
      </c>
      <c r="D421" s="10">
        <f t="shared" si="42"/>
        <v>0.001691674736918433</v>
      </c>
      <c r="E421" s="10">
        <f t="shared" si="43"/>
        <v>1.6933681050234564E-06</v>
      </c>
      <c r="F421" s="4">
        <f t="shared" si="38"/>
        <v>0.0022330106527077664</v>
      </c>
      <c r="G421">
        <f t="shared" si="39"/>
        <v>0.5680165575725815</v>
      </c>
      <c r="H421" t="b">
        <f t="shared" si="40"/>
        <v>0</v>
      </c>
    </row>
    <row r="422" spans="1:8" ht="12.75">
      <c r="A422" s="5" t="s">
        <v>424</v>
      </c>
      <c r="B422" s="17">
        <f t="shared" si="41"/>
        <v>0.001001001001001001</v>
      </c>
      <c r="C422" s="13">
        <v>0.414</v>
      </c>
      <c r="D422" s="10">
        <f t="shared" si="42"/>
        <v>0.0016837760796935212</v>
      </c>
      <c r="E422" s="10">
        <f t="shared" si="43"/>
        <v>1.685461541234756E-06</v>
      </c>
      <c r="F422" s="4">
        <f t="shared" si="38"/>
        <v>0.002222584425170998</v>
      </c>
      <c r="G422">
        <f t="shared" si="39"/>
        <v>0.5747005342241747</v>
      </c>
      <c r="H422" t="b">
        <f t="shared" si="40"/>
        <v>0</v>
      </c>
    </row>
    <row r="423" spans="1:8" ht="12.75">
      <c r="A423" s="5" t="s">
        <v>425</v>
      </c>
      <c r="B423" s="17">
        <f t="shared" si="41"/>
        <v>0.001001001001001001</v>
      </c>
      <c r="C423" s="13">
        <v>0.415</v>
      </c>
      <c r="D423" s="10">
        <f t="shared" si="42"/>
        <v>0.0016758508064659782</v>
      </c>
      <c r="E423" s="10">
        <f t="shared" si="43"/>
        <v>1.677528334800779E-06</v>
      </c>
      <c r="F423" s="4">
        <f t="shared" si="38"/>
        <v>0.002212123064510756</v>
      </c>
      <c r="G423">
        <f t="shared" si="39"/>
        <v>0.5769151267361503</v>
      </c>
      <c r="H423" t="b">
        <f t="shared" si="40"/>
        <v>0</v>
      </c>
    </row>
    <row r="424" spans="1:8" ht="12.75">
      <c r="A424" s="5" t="s">
        <v>426</v>
      </c>
      <c r="B424" s="17">
        <f t="shared" si="41"/>
        <v>0.001001001001001001</v>
      </c>
      <c r="C424" s="13">
        <v>0.416</v>
      </c>
      <c r="D424" s="10">
        <f t="shared" si="42"/>
        <v>0.0016678996658215177</v>
      </c>
      <c r="E424" s="10">
        <f t="shared" si="43"/>
        <v>1.6695692350565744E-06</v>
      </c>
      <c r="F424" s="4">
        <f t="shared" si="38"/>
        <v>0.0022016275588601837</v>
      </c>
      <c r="G424">
        <f t="shared" si="39"/>
        <v>0.5791272498006611</v>
      </c>
      <c r="H424" t="b">
        <f t="shared" si="40"/>
        <v>0</v>
      </c>
    </row>
    <row r="425" spans="1:8" ht="12.75">
      <c r="A425" s="5" t="s">
        <v>427</v>
      </c>
      <c r="B425" s="17">
        <f t="shared" si="41"/>
        <v>0.001001001001001001</v>
      </c>
      <c r="C425" s="13">
        <v>0.417</v>
      </c>
      <c r="D425" s="10">
        <f t="shared" si="42"/>
        <v>0.0016599234037932105</v>
      </c>
      <c r="E425" s="10">
        <f t="shared" si="43"/>
        <v>1.6615849887819925E-06</v>
      </c>
      <c r="F425" s="4">
        <f t="shared" si="38"/>
        <v>0.002191098892982934</v>
      </c>
      <c r="G425">
        <f t="shared" si="39"/>
        <v>0.5835295770026265</v>
      </c>
      <c r="H425" t="b">
        <f t="shared" si="40"/>
        <v>0</v>
      </c>
    </row>
    <row r="426" spans="1:8" ht="12.75">
      <c r="A426" s="5" t="s">
        <v>428</v>
      </c>
      <c r="B426" s="17">
        <f t="shared" si="41"/>
        <v>0.001001001001001001</v>
      </c>
      <c r="C426" s="13">
        <v>0.418</v>
      </c>
      <c r="D426" s="10">
        <f t="shared" si="42"/>
        <v>0.0016519227637950059</v>
      </c>
      <c r="E426" s="10">
        <f t="shared" si="43"/>
        <v>1.653576340135141E-06</v>
      </c>
      <c r="F426" s="4">
        <f t="shared" si="38"/>
        <v>0.00218053804818542</v>
      </c>
      <c r="G426">
        <f t="shared" si="39"/>
        <v>0.5879073803014276</v>
      </c>
      <c r="H426" t="b">
        <f t="shared" si="40"/>
        <v>0</v>
      </c>
    </row>
    <row r="427" spans="1:8" ht="12.75">
      <c r="A427" s="5" t="s">
        <v>429</v>
      </c>
      <c r="B427" s="17">
        <f t="shared" si="41"/>
        <v>0.001001001001001001</v>
      </c>
      <c r="C427" s="13">
        <v>0.419</v>
      </c>
      <c r="D427" s="10">
        <f t="shared" si="42"/>
        <v>0.0016438984865560472</v>
      </c>
      <c r="E427" s="10">
        <f t="shared" si="43"/>
        <v>1.6455440305866339E-06</v>
      </c>
      <c r="F427" s="4">
        <f t="shared" si="38"/>
        <v>0.0021699460022301113</v>
      </c>
      <c r="G427">
        <f t="shared" si="39"/>
        <v>0.5922605266110963</v>
      </c>
      <c r="H427" t="b">
        <f t="shared" si="40"/>
        <v>0</v>
      </c>
    </row>
    <row r="428" spans="1:8" ht="12.75">
      <c r="A428" s="5" t="s">
        <v>430</v>
      </c>
      <c r="B428" s="17">
        <f t="shared" si="41"/>
        <v>0.001001001001001001</v>
      </c>
      <c r="C428" s="13">
        <v>0.42</v>
      </c>
      <c r="D428" s="10">
        <f t="shared" si="42"/>
        <v>0.0016358513100559271</v>
      </c>
      <c r="E428" s="10">
        <f t="shared" si="43"/>
        <v>1.6374887988547818E-06</v>
      </c>
      <c r="F428" s="4">
        <f t="shared" si="38"/>
        <v>0.0021593237292500695</v>
      </c>
      <c r="G428">
        <f t="shared" si="39"/>
        <v>0.5944304726133264</v>
      </c>
      <c r="H428" t="b">
        <f t="shared" si="40"/>
        <v>0</v>
      </c>
    </row>
    <row r="429" spans="1:8" ht="12.75">
      <c r="A429" s="5" t="s">
        <v>431</v>
      </c>
      <c r="B429" s="17">
        <f t="shared" si="41"/>
        <v>0.001001001001001001</v>
      </c>
      <c r="C429" s="13">
        <v>0.421</v>
      </c>
      <c r="D429" s="10">
        <f t="shared" si="42"/>
        <v>0.0016277819694607407</v>
      </c>
      <c r="E429" s="10">
        <f t="shared" si="43"/>
        <v>1.6294113808415823E-06</v>
      </c>
      <c r="F429" s="4">
        <f t="shared" si="38"/>
        <v>0.0021486721996645405</v>
      </c>
      <c r="G429">
        <f t="shared" si="39"/>
        <v>0.6008968812363057</v>
      </c>
      <c r="H429" t="b">
        <f t="shared" si="40"/>
        <v>0</v>
      </c>
    </row>
    <row r="430" spans="1:8" ht="12.75">
      <c r="A430" s="5" t="s">
        <v>432</v>
      </c>
      <c r="B430" s="17">
        <f t="shared" si="41"/>
        <v>0.001001001001001001</v>
      </c>
      <c r="C430" s="13">
        <v>0.422</v>
      </c>
      <c r="D430" s="10">
        <f t="shared" si="42"/>
        <v>0.0016196911970600772</v>
      </c>
      <c r="E430" s="10">
        <f t="shared" si="43"/>
        <v>1.6213125095696468E-06</v>
      </c>
      <c r="F430" s="4">
        <f t="shared" si="38"/>
        <v>0.002137992380095782</v>
      </c>
      <c r="G430">
        <f t="shared" si="39"/>
        <v>0.6051789928264599</v>
      </c>
      <c r="H430" t="b">
        <f t="shared" si="40"/>
        <v>0</v>
      </c>
    </row>
    <row r="431" spans="1:8" ht="12.75">
      <c r="A431" s="5" t="s">
        <v>433</v>
      </c>
      <c r="B431" s="17">
        <f t="shared" si="41"/>
        <v>0.001001001001001001</v>
      </c>
      <c r="C431" s="13">
        <v>0.423</v>
      </c>
      <c r="D431" s="10">
        <f t="shared" si="42"/>
        <v>0.001611579722204806</v>
      </c>
      <c r="E431" s="10">
        <f t="shared" si="43"/>
        <v>1.613192915119926E-06</v>
      </c>
      <c r="F431" s="4">
        <f t="shared" si="38"/>
        <v>0.0021272852332869423</v>
      </c>
      <c r="G431">
        <f t="shared" si="39"/>
        <v>0.6094360073981704</v>
      </c>
      <c r="H431" t="b">
        <f t="shared" si="40"/>
        <v>0</v>
      </c>
    </row>
    <row r="432" spans="1:8" ht="12.75">
      <c r="A432" s="5" t="s">
        <v>434</v>
      </c>
      <c r="B432" s="17">
        <f t="shared" si="41"/>
        <v>0.001001001001001001</v>
      </c>
      <c r="C432" s="13">
        <v>0.424</v>
      </c>
      <c r="D432" s="10">
        <f t="shared" si="42"/>
        <v>0.0016034482712458094</v>
      </c>
      <c r="E432" s="10">
        <f t="shared" si="43"/>
        <v>1.6050533245703797E-06</v>
      </c>
      <c r="F432" s="4">
        <f t="shared" si="38"/>
        <v>0.0021165517180211845</v>
      </c>
      <c r="G432">
        <f t="shared" si="39"/>
        <v>0.6094360073981704</v>
      </c>
      <c r="H432" t="b">
        <f t="shared" si="40"/>
        <v>0</v>
      </c>
    </row>
    <row r="433" spans="1:8" ht="12.75">
      <c r="A433" s="5" t="s">
        <v>435</v>
      </c>
      <c r="B433" s="17">
        <f t="shared" si="41"/>
        <v>0.001001001001001001</v>
      </c>
      <c r="C433" s="13">
        <v>0.425</v>
      </c>
      <c r="D433" s="10">
        <f t="shared" si="42"/>
        <v>0.0015952975674735058</v>
      </c>
      <c r="E433" s="10">
        <f t="shared" si="43"/>
        <v>1.5968944619354412E-06</v>
      </c>
      <c r="F433" s="4">
        <f t="shared" si="38"/>
        <v>0.0021057927890418622</v>
      </c>
      <c r="G433">
        <f t="shared" si="39"/>
        <v>0.6136678037466995</v>
      </c>
      <c r="H433" t="b">
        <f t="shared" si="40"/>
        <v>0</v>
      </c>
    </row>
    <row r="434" spans="1:8" ht="12.75">
      <c r="A434" s="5" t="s">
        <v>436</v>
      </c>
      <c r="B434" s="17">
        <f t="shared" si="41"/>
        <v>0.001001001001001001</v>
      </c>
      <c r="C434" s="13">
        <v>0.426</v>
      </c>
      <c r="D434" s="10">
        <f t="shared" si="42"/>
        <v>0.0015871283310583118</v>
      </c>
      <c r="E434" s="10">
        <f t="shared" si="43"/>
        <v>1.5887170481064182E-06</v>
      </c>
      <c r="F434" s="4">
        <f t="shared" si="38"/>
        <v>0.0020950093969739248</v>
      </c>
      <c r="G434">
        <f t="shared" si="39"/>
        <v>0.6199692725926853</v>
      </c>
      <c r="H434" t="b">
        <f t="shared" si="40"/>
        <v>0</v>
      </c>
    </row>
    <row r="435" spans="1:8" ht="12.75">
      <c r="A435" s="5" t="s">
        <v>437</v>
      </c>
      <c r="B435" s="17">
        <f t="shared" si="41"/>
        <v>0.001001001001001001</v>
      </c>
      <c r="C435" s="13">
        <v>0.427</v>
      </c>
      <c r="D435" s="10">
        <f t="shared" si="42"/>
        <v>0.0015789412789919024</v>
      </c>
      <c r="E435" s="10">
        <f t="shared" si="43"/>
        <v>1.5805218007926952E-06</v>
      </c>
      <c r="F435" s="4">
        <f t="shared" si="38"/>
        <v>0.0020842024882463833</v>
      </c>
      <c r="G435">
        <f t="shared" si="39"/>
        <v>0.6241394721036252</v>
      </c>
      <c r="H435" t="b">
        <f t="shared" si="40"/>
        <v>0</v>
      </c>
    </row>
    <row r="436" spans="1:8" ht="12.75">
      <c r="A436" s="5" t="s">
        <v>438</v>
      </c>
      <c r="B436" s="17">
        <f t="shared" si="41"/>
        <v>0.001001001001001001</v>
      </c>
      <c r="C436" s="13">
        <v>0.428</v>
      </c>
      <c r="D436" s="10">
        <f t="shared" si="42"/>
        <v>0.0015707371250294174</v>
      </c>
      <c r="E436" s="10">
        <f t="shared" si="43"/>
        <v>1.5723094344638813E-06</v>
      </c>
      <c r="F436" s="4">
        <f t="shared" si="38"/>
        <v>0.002073373005016022</v>
      </c>
      <c r="G436">
        <f t="shared" si="39"/>
        <v>0.6241394721036252</v>
      </c>
      <c r="H436" t="b">
        <f t="shared" si="40"/>
        <v>0</v>
      </c>
    </row>
    <row r="437" spans="1:8" ht="12.75">
      <c r="A437" s="5" t="s">
        <v>439</v>
      </c>
      <c r="B437" s="17">
        <f t="shared" si="41"/>
        <v>0.001001001001001001</v>
      </c>
      <c r="C437" s="13">
        <v>0.429</v>
      </c>
      <c r="D437" s="10">
        <f t="shared" si="42"/>
        <v>0.0015625165796324452</v>
      </c>
      <c r="E437" s="10">
        <f t="shared" si="43"/>
        <v>1.564080660292738E-06</v>
      </c>
      <c r="F437" s="4">
        <f t="shared" si="38"/>
        <v>0.0020625218850921384</v>
      </c>
      <c r="G437">
        <f t="shared" si="39"/>
        <v>0.6282840824453396</v>
      </c>
      <c r="H437" t="b">
        <f t="shared" si="40"/>
        <v>0</v>
      </c>
    </row>
    <row r="438" spans="1:8" ht="12.75">
      <c r="A438" s="5" t="s">
        <v>440</v>
      </c>
      <c r="B438" s="17">
        <f t="shared" si="41"/>
        <v>0.001001001001001001</v>
      </c>
      <c r="C438" s="13">
        <v>0.43</v>
      </c>
      <c r="D438" s="10">
        <f t="shared" si="42"/>
        <v>0.0015542803499129596</v>
      </c>
      <c r="E438" s="10">
        <f t="shared" si="43"/>
        <v>1.5558361860990586E-06</v>
      </c>
      <c r="F438" s="4">
        <f t="shared" si="38"/>
        <v>0.0020516500618625367</v>
      </c>
      <c r="G438">
        <f t="shared" si="39"/>
        <v>0.6324029935724766</v>
      </c>
      <c r="H438" t="b">
        <f t="shared" si="40"/>
        <v>0</v>
      </c>
    </row>
    <row r="439" spans="1:8" ht="12.75">
      <c r="A439" s="5" t="s">
        <v>441</v>
      </c>
      <c r="B439" s="17">
        <f t="shared" si="41"/>
        <v>0.001001001001001001</v>
      </c>
      <c r="C439" s="13">
        <v>0.431</v>
      </c>
      <c r="D439" s="10">
        <f t="shared" si="42"/>
        <v>0.0015460291395780468</v>
      </c>
      <c r="E439" s="10">
        <f t="shared" si="43"/>
        <v>1.547576716294341E-06</v>
      </c>
      <c r="F439" s="4">
        <f t="shared" si="38"/>
        <v>0.0020407584642205714</v>
      </c>
      <c r="G439">
        <f t="shared" si="39"/>
        <v>0.6385368564992924</v>
      </c>
      <c r="H439" t="b">
        <f t="shared" si="40"/>
        <v>0</v>
      </c>
    </row>
    <row r="440" spans="1:8" ht="12.75">
      <c r="A440" s="5" t="s">
        <v>442</v>
      </c>
      <c r="B440" s="17">
        <f t="shared" si="41"/>
        <v>0.001001001001001001</v>
      </c>
      <c r="C440" s="13">
        <v>0.432</v>
      </c>
      <c r="D440" s="10">
        <f t="shared" si="42"/>
        <v>0.0015377636488755624</v>
      </c>
      <c r="E440" s="10">
        <f t="shared" si="43"/>
        <v>1.5393029518273897E-06</v>
      </c>
      <c r="F440" s="4">
        <f t="shared" si="38"/>
        <v>0.0020298480164934124</v>
      </c>
      <c r="G440">
        <f t="shared" si="39"/>
        <v>0.6385368564992924</v>
      </c>
      <c r="H440" t="b">
        <f t="shared" si="40"/>
        <v>0</v>
      </c>
    </row>
    <row r="441" spans="1:8" ht="12.75">
      <c r="A441" s="5" t="s">
        <v>443</v>
      </c>
      <c r="B441" s="17">
        <f t="shared" si="41"/>
        <v>0.001001001001001001</v>
      </c>
      <c r="C441" s="13">
        <v>0.433</v>
      </c>
      <c r="D441" s="10">
        <f t="shared" si="42"/>
        <v>0.0015294845745405876</v>
      </c>
      <c r="E441" s="10">
        <f t="shared" si="43"/>
        <v>1.5310155901307184E-06</v>
      </c>
      <c r="F441" s="4">
        <f t="shared" si="38"/>
        <v>0.002018919638371366</v>
      </c>
      <c r="G441">
        <f t="shared" si="39"/>
        <v>0.6425931390123806</v>
      </c>
      <c r="H441" t="b">
        <f t="shared" si="40"/>
        <v>0</v>
      </c>
    </row>
    <row r="442" spans="1:8" ht="12.75">
      <c r="A442" s="5" t="s">
        <v>444</v>
      </c>
      <c r="B442" s="17">
        <f t="shared" si="41"/>
        <v>0.001001001001001001</v>
      </c>
      <c r="C442" s="13">
        <v>0.434</v>
      </c>
      <c r="D442" s="10">
        <f t="shared" si="42"/>
        <v>0.0015211926097428146</v>
      </c>
      <c r="E442" s="10">
        <f t="shared" si="43"/>
        <v>1.5227153250678825E-06</v>
      </c>
      <c r="F442" s="4">
        <f t="shared" si="38"/>
        <v>0.002007974244838426</v>
      </c>
      <c r="G442">
        <f t="shared" si="39"/>
        <v>0.6486313641307757</v>
      </c>
      <c r="H442" t="b">
        <f t="shared" si="40"/>
        <v>0</v>
      </c>
    </row>
    <row r="443" spans="1:8" ht="12.75">
      <c r="A443" s="5" t="s">
        <v>445</v>
      </c>
      <c r="B443" s="17">
        <f t="shared" si="41"/>
        <v>0.001001001001001001</v>
      </c>
      <c r="C443" s="13">
        <v>0.435</v>
      </c>
      <c r="D443" s="10">
        <f t="shared" si="42"/>
        <v>0.0015128884440347267</v>
      </c>
      <c r="E443" s="10">
        <f t="shared" si="43"/>
        <v>1.5144028468816084E-06</v>
      </c>
      <c r="F443" s="4">
        <f t="shared" si="38"/>
        <v>0.001997012746103871</v>
      </c>
      <c r="G443">
        <f t="shared" si="39"/>
        <v>0.6486313641307757</v>
      </c>
      <c r="H443" t="b">
        <f t="shared" si="40"/>
        <v>0</v>
      </c>
    </row>
    <row r="444" spans="1:8" ht="12.75">
      <c r="A444" s="5" t="s">
        <v>446</v>
      </c>
      <c r="B444" s="17">
        <f t="shared" si="41"/>
        <v>0.001001001001001001</v>
      </c>
      <c r="C444" s="13">
        <v>0.436</v>
      </c>
      <c r="D444" s="10">
        <f t="shared" si="42"/>
        <v>0.0015045727633007046</v>
      </c>
      <c r="E444" s="10">
        <f t="shared" si="43"/>
        <v>1.5060788421428474E-06</v>
      </c>
      <c r="F444" s="4">
        <f t="shared" si="38"/>
        <v>0.0019860360475350823</v>
      </c>
      <c r="G444">
        <f t="shared" si="39"/>
        <v>0.6526245232205407</v>
      </c>
      <c r="H444" t="b">
        <f t="shared" si="40"/>
        <v>0</v>
      </c>
    </row>
    <row r="445" spans="1:8" ht="12.75">
      <c r="A445" s="5" t="s">
        <v>447</v>
      </c>
      <c r="B445" s="17">
        <f t="shared" si="41"/>
        <v>0.001001001001001001</v>
      </c>
      <c r="C445" s="13">
        <v>0.437</v>
      </c>
      <c r="D445" s="10">
        <f t="shared" si="42"/>
        <v>0.0014962462497069271</v>
      </c>
      <c r="E445" s="10">
        <f t="shared" si="43"/>
        <v>1.4977439937006279E-06</v>
      </c>
      <c r="F445" s="4">
        <f t="shared" si="38"/>
        <v>0.001975045049591417</v>
      </c>
      <c r="G445">
        <f t="shared" si="39"/>
        <v>0.656591440838734</v>
      </c>
      <c r="H445" t="b">
        <f t="shared" si="40"/>
        <v>0</v>
      </c>
    </row>
    <row r="446" spans="1:8" ht="12.75">
      <c r="A446" s="5" t="s">
        <v>448</v>
      </c>
      <c r="B446" s="17">
        <f t="shared" si="41"/>
        <v>0.001001001001001001</v>
      </c>
      <c r="C446" s="13">
        <v>0.438</v>
      </c>
      <c r="D446" s="10">
        <f t="shared" si="42"/>
        <v>0.0014879095816521914</v>
      </c>
      <c r="E446" s="10">
        <f t="shared" si="43"/>
        <v>1.4893989806328242E-06</v>
      </c>
      <c r="F446" s="4">
        <f t="shared" si="38"/>
        <v>0.0019640406477592865</v>
      </c>
      <c r="G446">
        <f t="shared" si="39"/>
        <v>0.660532024574488</v>
      </c>
      <c r="H446" t="b">
        <f t="shared" si="40"/>
        <v>0</v>
      </c>
    </row>
    <row r="447" spans="1:8" ht="12.75">
      <c r="A447" s="5" t="s">
        <v>449</v>
      </c>
      <c r="B447" s="17">
        <f t="shared" si="41"/>
        <v>0.001001001001001001</v>
      </c>
      <c r="C447" s="13">
        <v>0.439</v>
      </c>
      <c r="D447" s="10">
        <f t="shared" si="42"/>
        <v>0.001479563433719531</v>
      </c>
      <c r="E447" s="10">
        <f t="shared" si="43"/>
        <v>1.4810444781977287E-06</v>
      </c>
      <c r="F447" s="4">
        <f t="shared" si="38"/>
        <v>0.001953023732488296</v>
      </c>
      <c r="G447">
        <f t="shared" si="39"/>
        <v>0.6624960652222472</v>
      </c>
      <c r="H447" t="b">
        <f t="shared" si="40"/>
        <v>0</v>
      </c>
    </row>
    <row r="448" spans="1:8" ht="12.75">
      <c r="A448" s="5" t="s">
        <v>450</v>
      </c>
      <c r="B448" s="17">
        <f t="shared" si="41"/>
        <v>0.001001001001001001</v>
      </c>
      <c r="C448" s="13">
        <v>0.44</v>
      </c>
      <c r="D448" s="10">
        <f t="shared" si="42"/>
        <v>0.0014712084766287468</v>
      </c>
      <c r="E448" s="10">
        <f t="shared" si="43"/>
        <v>1.4726811577865332E-06</v>
      </c>
      <c r="F448" s="4">
        <f t="shared" si="38"/>
        <v>0.0019419951891285821</v>
      </c>
      <c r="G448">
        <f t="shared" si="39"/>
        <v>0.6683412036252374</v>
      </c>
      <c r="H448" t="b">
        <f t="shared" si="40"/>
        <v>0</v>
      </c>
    </row>
    <row r="449" spans="1:8" ht="12.75">
      <c r="A449" s="5" t="s">
        <v>451</v>
      </c>
      <c r="B449" s="17">
        <f t="shared" si="41"/>
        <v>0.001001001001001001</v>
      </c>
      <c r="C449" s="13">
        <v>0.441</v>
      </c>
      <c r="D449" s="10">
        <f t="shared" si="42"/>
        <v>0.0014628453771897334</v>
      </c>
      <c r="E449" s="10">
        <f t="shared" si="43"/>
        <v>1.46430968687661E-06</v>
      </c>
      <c r="F449" s="4">
        <f t="shared" si="38"/>
        <v>0.001930955897869206</v>
      </c>
      <c r="G449">
        <f t="shared" si="39"/>
        <v>0.6702758293937988</v>
      </c>
      <c r="H449" t="b">
        <f t="shared" si="40"/>
        <v>0</v>
      </c>
    </row>
    <row r="450" spans="1:8" ht="12.75">
      <c r="A450" s="5" t="s">
        <v>452</v>
      </c>
      <c r="B450" s="17">
        <f t="shared" si="41"/>
        <v>0.001001001001001001</v>
      </c>
      <c r="C450" s="13">
        <v>0.442</v>
      </c>
      <c r="D450" s="10">
        <f t="shared" si="42"/>
        <v>0.001454474798256712</v>
      </c>
      <c r="E450" s="10">
        <f t="shared" si="43"/>
        <v>1.4559307289856975E-06</v>
      </c>
      <c r="F450" s="4">
        <f t="shared" si="38"/>
        <v>0.001919906733677739</v>
      </c>
      <c r="G450">
        <f t="shared" si="39"/>
        <v>0.672206785291668</v>
      </c>
      <c r="H450" t="b">
        <f t="shared" si="40"/>
        <v>0</v>
      </c>
    </row>
    <row r="451" spans="1:8" ht="12.75">
      <c r="A451" s="5" t="s">
        <v>453</v>
      </c>
      <c r="B451" s="17">
        <f t="shared" si="41"/>
        <v>0.001001001001001001</v>
      </c>
      <c r="C451" s="13">
        <v>0.443</v>
      </c>
      <c r="D451" s="10">
        <f t="shared" si="42"/>
        <v>0.0014460973986832602</v>
      </c>
      <c r="E451" s="10">
        <f t="shared" si="43"/>
        <v>1.447544943626887E-06</v>
      </c>
      <c r="F451" s="4">
        <f t="shared" si="38"/>
        <v>0.0019088485662409045</v>
      </c>
      <c r="G451">
        <f t="shared" si="39"/>
        <v>0.6760457514062675</v>
      </c>
      <c r="H451" t="b">
        <f t="shared" si="40"/>
        <v>0</v>
      </c>
    </row>
    <row r="452" spans="1:8" ht="12.75">
      <c r="A452" s="5" t="s">
        <v>454</v>
      </c>
      <c r="B452" s="17">
        <f t="shared" si="41"/>
        <v>0.001001001001001001</v>
      </c>
      <c r="C452" s="13">
        <v>0.444</v>
      </c>
      <c r="D452" s="10">
        <f t="shared" si="42"/>
        <v>0.001437713833278247</v>
      </c>
      <c r="E452" s="10">
        <f t="shared" si="43"/>
        <v>1.4391529862645115E-06</v>
      </c>
      <c r="F452" s="4">
        <f t="shared" si="38"/>
        <v>0.0018977822599064089</v>
      </c>
      <c r="G452">
        <f t="shared" si="39"/>
        <v>0.6817558044048341</v>
      </c>
      <c r="H452" t="b">
        <f t="shared" si="40"/>
        <v>0</v>
      </c>
    </row>
    <row r="453" spans="1:8" ht="12.75">
      <c r="A453" s="5" t="s">
        <v>455</v>
      </c>
      <c r="B453" s="17">
        <f t="shared" si="41"/>
        <v>0.001001001001001001</v>
      </c>
      <c r="C453" s="13">
        <v>0.445</v>
      </c>
      <c r="D453" s="10">
        <f t="shared" si="42"/>
        <v>0.0014293247527625487</v>
      </c>
      <c r="E453" s="10">
        <f t="shared" si="43"/>
        <v>1.4307555082708196E-06</v>
      </c>
      <c r="F453" s="4">
        <f t="shared" si="38"/>
        <v>0.0018867086736258092</v>
      </c>
      <c r="G453">
        <f t="shared" si="39"/>
        <v>0.6836435204224613</v>
      </c>
      <c r="H453" t="b">
        <f t="shared" si="40"/>
        <v>0</v>
      </c>
    </row>
    <row r="454" spans="1:8" ht="12.75">
      <c r="A454" s="5" t="s">
        <v>456</v>
      </c>
      <c r="B454" s="17">
        <f t="shared" si="41"/>
        <v>0.001001001001001001</v>
      </c>
      <c r="C454" s="13">
        <v>0.446</v>
      </c>
      <c r="D454" s="10">
        <f t="shared" si="42"/>
        <v>0.00142093080372668</v>
      </c>
      <c r="E454" s="10">
        <f t="shared" si="43"/>
        <v>1.4223531568835636E-06</v>
      </c>
      <c r="F454" s="4">
        <f t="shared" si="38"/>
        <v>0.0018756286608985842</v>
      </c>
      <c r="G454">
        <f t="shared" si="39"/>
        <v>0.6855302290960872</v>
      </c>
      <c r="H454" t="b">
        <f t="shared" si="40"/>
        <v>0</v>
      </c>
    </row>
    <row r="455" spans="1:8" ht="12.75">
      <c r="A455" s="5" t="s">
        <v>457</v>
      </c>
      <c r="B455" s="17">
        <f t="shared" si="41"/>
        <v>0.001001001001001001</v>
      </c>
      <c r="C455" s="13">
        <v>0.447</v>
      </c>
      <c r="D455" s="10">
        <f t="shared" si="42"/>
        <v>0.0014125326285891943</v>
      </c>
      <c r="E455" s="10">
        <f t="shared" si="43"/>
        <v>1.4139465751643587E-06</v>
      </c>
      <c r="F455" s="4">
        <f t="shared" si="38"/>
        <v>0.001864543069717225</v>
      </c>
      <c r="G455">
        <f t="shared" si="39"/>
        <v>0.6892778005685469</v>
      </c>
      <c r="H455" t="b">
        <f t="shared" si="40"/>
        <v>0</v>
      </c>
    </row>
    <row r="456" spans="1:8" ht="12.75">
      <c r="A456" s="5" t="s">
        <v>458</v>
      </c>
      <c r="B456" s="17">
        <f t="shared" si="41"/>
        <v>0.001001001001001001</v>
      </c>
      <c r="C456" s="13">
        <v>0.448</v>
      </c>
      <c r="D456" s="10">
        <f t="shared" si="42"/>
        <v>0.001404130865555996</v>
      </c>
      <c r="E456" s="10">
        <f t="shared" si="43"/>
        <v>1.405536401957954E-06</v>
      </c>
      <c r="F456" s="4">
        <f t="shared" si="38"/>
        <v>0.0018534527425135253</v>
      </c>
      <c r="G456">
        <f t="shared" si="39"/>
        <v>0.6929984481077692</v>
      </c>
      <c r="H456" t="b">
        <f t="shared" si="40"/>
        <v>0</v>
      </c>
    </row>
    <row r="457" spans="1:8" ht="12.75">
      <c r="A457" s="5" t="s">
        <v>459</v>
      </c>
      <c r="B457" s="17">
        <f t="shared" si="41"/>
        <v>0.001001001001001001</v>
      </c>
      <c r="C457" s="13">
        <v>0.449</v>
      </c>
      <c r="D457" s="10">
        <f t="shared" si="42"/>
        <v>0.001395726148580422</v>
      </c>
      <c r="E457" s="10">
        <f t="shared" si="43"/>
        <v>1.3971232718522741E-06</v>
      </c>
      <c r="F457" s="4">
        <f aca="true" t="shared" si="44" ref="F457:F520">E457/E$1009</f>
        <v>0.0018423585161058895</v>
      </c>
      <c r="G457">
        <f aca="true" t="shared" si="45" ref="G457:G520">SUMIF(F$8:F$1008,CONCATENATE("&gt;=",TEXT(F457,0.0000000001)))</f>
        <v>0.6948519008502827</v>
      </c>
      <c r="H457" t="b">
        <f aca="true" t="shared" si="46" ref="H457:H520">IF(OR(AND(G457&gt;=0.95,G458&lt;0.95),AND(G457&lt;0.95,G458&gt;=0.95)),C457+(0.95-G457)*(C458-C457)/(G458-G457))</f>
        <v>0</v>
      </c>
    </row>
    <row r="458" spans="1:8" ht="12.75">
      <c r="A458" s="5" t="s">
        <v>460</v>
      </c>
      <c r="B458" s="17">
        <f t="shared" si="41"/>
        <v>0.001001001001001001</v>
      </c>
      <c r="C458" s="13">
        <v>0.45</v>
      </c>
      <c r="D458" s="10">
        <f t="shared" si="42"/>
        <v>0.0013873191073242197</v>
      </c>
      <c r="E458" s="10">
        <f t="shared" si="43"/>
        <v>1.3887078151393592E-06</v>
      </c>
      <c r="F458" s="4">
        <f t="shared" si="44"/>
        <v>0.0018312612216478247</v>
      </c>
      <c r="G458">
        <f t="shared" si="45"/>
        <v>0.700365723514868</v>
      </c>
      <c r="H458" t="b">
        <f t="shared" si="46"/>
        <v>0</v>
      </c>
    </row>
    <row r="459" spans="1:8" ht="12.75">
      <c r="A459" s="5" t="s">
        <v>461</v>
      </c>
      <c r="B459" s="17">
        <f aca="true" t="shared" si="47" ref="B459:B522">1/999</f>
        <v>0.001001001001001001</v>
      </c>
      <c r="C459" s="13">
        <v>0.451</v>
      </c>
      <c r="D459" s="10">
        <f t="shared" si="42"/>
        <v>0.001378910367119305</v>
      </c>
      <c r="E459" s="10">
        <f t="shared" si="43"/>
        <v>1.380290657777082E-06</v>
      </c>
      <c r="F459" s="4">
        <f t="shared" si="44"/>
        <v>0.0018201616845774592</v>
      </c>
      <c r="G459">
        <f t="shared" si="45"/>
        <v>0.702189963653683</v>
      </c>
      <c r="H459" t="b">
        <f t="shared" si="46"/>
        <v>0</v>
      </c>
    </row>
    <row r="460" spans="1:8" ht="12.75">
      <c r="A460" s="5" t="s">
        <v>462</v>
      </c>
      <c r="B460" s="17">
        <f t="shared" si="47"/>
        <v>0.001001001001001001</v>
      </c>
      <c r="C460" s="13">
        <v>0.452</v>
      </c>
      <c r="D460" s="10">
        <f t="shared" si="42"/>
        <v>0.001370500548930403</v>
      </c>
      <c r="E460" s="10">
        <f t="shared" si="43"/>
        <v>1.3718724213517547E-06</v>
      </c>
      <c r="F460" s="4">
        <f t="shared" si="44"/>
        <v>0.0018090607245682309</v>
      </c>
      <c r="G460">
        <f t="shared" si="45"/>
        <v>0.7040101253382605</v>
      </c>
      <c r="H460" t="b">
        <f t="shared" si="46"/>
        <v>0</v>
      </c>
    </row>
    <row r="461" spans="1:8" ht="12.75">
      <c r="A461" s="5" t="s">
        <v>463</v>
      </c>
      <c r="B461" s="17">
        <f t="shared" si="47"/>
        <v>0.001001001001001001</v>
      </c>
      <c r="C461" s="13">
        <v>0.453</v>
      </c>
      <c r="D461" s="10">
        <f t="shared" si="42"/>
        <v>0.0013620902693184576</v>
      </c>
      <c r="E461" s="10">
        <f t="shared" si="43"/>
        <v>1.363453723041499E-06</v>
      </c>
      <c r="F461" s="4">
        <f t="shared" si="44"/>
        <v>0.0017979591554805848</v>
      </c>
      <c r="G461">
        <f t="shared" si="45"/>
        <v>0.709425363298747</v>
      </c>
      <c r="H461" t="b">
        <f t="shared" si="46"/>
        <v>0</v>
      </c>
    </row>
    <row r="462" spans="1:8" ht="12.75">
      <c r="A462" s="5" t="s">
        <v>464</v>
      </c>
      <c r="B462" s="17">
        <f t="shared" si="47"/>
        <v>0.001001001001001001</v>
      </c>
      <c r="C462" s="13">
        <v>0.454</v>
      </c>
      <c r="D462" s="10">
        <f t="shared" si="42"/>
        <v>0.0013536801404049322</v>
      </c>
      <c r="E462" s="10">
        <f t="shared" si="43"/>
        <v>1.3550351755805127E-06</v>
      </c>
      <c r="F462" s="4">
        <f t="shared" si="44"/>
        <v>0.0017868577853148537</v>
      </c>
      <c r="G462">
        <f t="shared" si="45"/>
        <v>0.7112175020449377</v>
      </c>
      <c r="H462" t="b">
        <f t="shared" si="46"/>
        <v>0</v>
      </c>
    </row>
    <row r="463" spans="1:8" ht="12.75">
      <c r="A463" s="5" t="s">
        <v>465</v>
      </c>
      <c r="B463" s="17">
        <f t="shared" si="47"/>
        <v>0.001001001001001001</v>
      </c>
      <c r="C463" s="13">
        <v>0.455</v>
      </c>
      <c r="D463" s="10">
        <f t="shared" si="42"/>
        <v>0.0013452707698368683</v>
      </c>
      <c r="E463" s="10">
        <f t="shared" si="43"/>
        <v>1.3466173872240923E-06</v>
      </c>
      <c r="F463" s="4">
        <f t="shared" si="44"/>
        <v>0.0017757574161651312</v>
      </c>
      <c r="G463">
        <f t="shared" si="45"/>
        <v>0.716556121396283</v>
      </c>
      <c r="H463" t="b">
        <f t="shared" si="46"/>
        <v>0</v>
      </c>
    </row>
    <row r="464" spans="1:8" ht="12.75">
      <c r="A464" s="5" t="s">
        <v>466</v>
      </c>
      <c r="B464" s="17">
        <f t="shared" si="47"/>
        <v>0.001001001001001001</v>
      </c>
      <c r="C464" s="13">
        <v>0.456</v>
      </c>
      <c r="D464" s="10">
        <f t="shared" si="42"/>
        <v>0.0013368627607528258</v>
      </c>
      <c r="E464" s="10">
        <f t="shared" si="43"/>
        <v>1.3382009617145404E-06</v>
      </c>
      <c r="F464" s="4">
        <f t="shared" si="44"/>
        <v>0.0017646588441743176</v>
      </c>
      <c r="G464">
        <f t="shared" si="45"/>
        <v>0.716556121396283</v>
      </c>
      <c r="H464" t="b">
        <f t="shared" si="46"/>
        <v>0</v>
      </c>
    </row>
    <row r="465" spans="1:8" ht="12.75">
      <c r="A465" s="5" t="s">
        <v>467</v>
      </c>
      <c r="B465" s="17">
        <f t="shared" si="47"/>
        <v>0.001001001001001001</v>
      </c>
      <c r="C465" s="13">
        <v>0.457</v>
      </c>
      <c r="D465" s="10">
        <f t="shared" si="42"/>
        <v>0.001328456711749581</v>
      </c>
      <c r="E465" s="10">
        <f t="shared" si="43"/>
        <v>1.3297864982478288E-06</v>
      </c>
      <c r="F465" s="4">
        <f t="shared" si="44"/>
        <v>0.0017535628594901563</v>
      </c>
      <c r="G465">
        <f t="shared" si="45"/>
        <v>0.7200805965647968</v>
      </c>
      <c r="H465" t="b">
        <f t="shared" si="46"/>
        <v>0</v>
      </c>
    </row>
    <row r="466" spans="1:8" ht="12.75">
      <c r="A466" s="5" t="s">
        <v>468</v>
      </c>
      <c r="B466" s="17">
        <f t="shared" si="47"/>
        <v>0.001001001001001001</v>
      </c>
      <c r="C466" s="13">
        <v>0.458</v>
      </c>
      <c r="D466" s="10">
        <f t="shared" si="42"/>
        <v>0.0013200532168496978</v>
      </c>
      <c r="E466" s="10">
        <f t="shared" si="43"/>
        <v>1.321374591441139E-06</v>
      </c>
      <c r="F466" s="4">
        <f t="shared" si="44"/>
        <v>0.0017424702462224325</v>
      </c>
      <c r="G466">
        <f t="shared" si="45"/>
        <v>0.7253202069918667</v>
      </c>
      <c r="H466" t="b">
        <f t="shared" si="46"/>
        <v>0</v>
      </c>
    </row>
    <row r="467" spans="1:8" ht="12.75">
      <c r="A467" s="5" t="s">
        <v>469</v>
      </c>
      <c r="B467" s="17">
        <f t="shared" si="47"/>
        <v>0.001001001001001001</v>
      </c>
      <c r="C467" s="13">
        <v>0.459</v>
      </c>
      <c r="D467" s="10">
        <f t="shared" si="42"/>
        <v>0.001311652865469853</v>
      </c>
      <c r="E467" s="10">
        <f t="shared" si="43"/>
        <v>1.3129658313011543E-06</v>
      </c>
      <c r="F467" s="4">
        <f t="shared" si="44"/>
        <v>0.0017313817824011596</v>
      </c>
      <c r="G467">
        <f t="shared" si="45"/>
        <v>0.7253202069918667</v>
      </c>
      <c r="H467" t="b">
        <f t="shared" si="46"/>
        <v>0</v>
      </c>
    </row>
    <row r="468" spans="1:8" ht="12.75">
      <c r="A468" s="5" t="s">
        <v>470</v>
      </c>
      <c r="B468" s="17">
        <f t="shared" si="47"/>
        <v>0.001001001001001001</v>
      </c>
      <c r="C468" s="13">
        <v>0.46</v>
      </c>
      <c r="D468" s="10">
        <f t="shared" si="42"/>
        <v>0.001303256242390027</v>
      </c>
      <c r="E468" s="10">
        <f t="shared" si="43"/>
        <v>1.30456080319322E-06</v>
      </c>
      <c r="F468" s="4">
        <f t="shared" si="44"/>
        <v>0.0017202982399359106</v>
      </c>
      <c r="G468">
        <f t="shared" si="45"/>
        <v>0.730499176225503</v>
      </c>
      <c r="H468" t="b">
        <f t="shared" si="46"/>
        <v>0</v>
      </c>
    </row>
    <row r="469" spans="1:8" ht="12.75">
      <c r="A469" s="5" t="s">
        <v>471</v>
      </c>
      <c r="B469" s="17">
        <f t="shared" si="47"/>
        <v>0.001001001001001001</v>
      </c>
      <c r="C469" s="13">
        <v>0.461</v>
      </c>
      <c r="D469" s="10">
        <f t="shared" si="42"/>
        <v>0.0012948639277234422</v>
      </c>
      <c r="E469" s="10">
        <f t="shared" si="43"/>
        <v>1.2961600878112534E-06</v>
      </c>
      <c r="F469" s="4">
        <f t="shared" si="44"/>
        <v>0.0017092203845761407</v>
      </c>
      <c r="G469">
        <f t="shared" si="45"/>
        <v>0.7339193506930265</v>
      </c>
      <c r="H469" t="b">
        <f t="shared" si="46"/>
        <v>0</v>
      </c>
    </row>
    <row r="470" spans="1:8" ht="12.75">
      <c r="A470" s="5" t="s">
        <v>472</v>
      </c>
      <c r="B470" s="17">
        <f t="shared" si="47"/>
        <v>0.001001001001001001</v>
      </c>
      <c r="C470" s="13">
        <v>0.462</v>
      </c>
      <c r="D470" s="10">
        <f t="shared" si="42"/>
        <v>0.001286476496887365</v>
      </c>
      <c r="E470" s="10">
        <f t="shared" si="43"/>
        <v>1.2877642611485135E-06</v>
      </c>
      <c r="F470" s="4">
        <f t="shared" si="44"/>
        <v>0.0016981489758726407</v>
      </c>
      <c r="G470">
        <f t="shared" si="45"/>
        <v>0.7339193506930265</v>
      </c>
      <c r="H470" t="b">
        <f t="shared" si="46"/>
        <v>0</v>
      </c>
    </row>
    <row r="471" spans="1:8" ht="12.75">
      <c r="A471" s="5" t="s">
        <v>473</v>
      </c>
      <c r="B471" s="17">
        <f t="shared" si="47"/>
        <v>0.001001001001001001</v>
      </c>
      <c r="C471" s="13">
        <v>0.463</v>
      </c>
      <c r="D471" s="10">
        <f t="shared" si="42"/>
        <v>0.0012780945205746424</v>
      </c>
      <c r="E471" s="10">
        <f t="shared" si="43"/>
        <v>1.2793738944691116E-06</v>
      </c>
      <c r="F471" s="4">
        <f t="shared" si="44"/>
        <v>0.0016870847671399687</v>
      </c>
      <c r="G471">
        <f t="shared" si="45"/>
        <v>0.7373120737121415</v>
      </c>
      <c r="H471" t="b">
        <f t="shared" si="46"/>
        <v>0</v>
      </c>
    </row>
    <row r="472" spans="1:8" ht="12.75">
      <c r="A472" s="5" t="s">
        <v>474</v>
      </c>
      <c r="B472" s="17">
        <f t="shared" si="47"/>
        <v>0.001001001001001001</v>
      </c>
      <c r="C472" s="13">
        <v>0.464</v>
      </c>
      <c r="D472" s="10">
        <f t="shared" si="42"/>
        <v>0.0012697185647261005</v>
      </c>
      <c r="E472" s="10">
        <f t="shared" si="43"/>
        <v>1.2709895542803808E-06</v>
      </c>
      <c r="F472" s="4">
        <f t="shared" si="44"/>
        <v>0.0016760285054200148</v>
      </c>
      <c r="G472">
        <f t="shared" si="45"/>
        <v>0.740677309696314</v>
      </c>
      <c r="H472" t="b">
        <f t="shared" si="46"/>
        <v>0</v>
      </c>
    </row>
    <row r="473" spans="1:8" ht="12.75">
      <c r="A473" s="5" t="s">
        <v>475</v>
      </c>
      <c r="B473" s="17">
        <f t="shared" si="47"/>
        <v>0.001001001001001001</v>
      </c>
      <c r="C473" s="13">
        <v>0.465</v>
      </c>
      <c r="D473" s="10">
        <f t="shared" si="42"/>
        <v>0.0012613491905036711</v>
      </c>
      <c r="E473" s="10">
        <f t="shared" si="43"/>
        <v>1.2626118023059771E-06</v>
      </c>
      <c r="F473" s="4">
        <f t="shared" si="44"/>
        <v>0.0016649809314465299</v>
      </c>
      <c r="G473">
        <f t="shared" si="45"/>
        <v>0.742353338201734</v>
      </c>
      <c r="H473" t="b">
        <f t="shared" si="46"/>
        <v>0</v>
      </c>
    </row>
    <row r="474" spans="1:8" ht="12.75">
      <c r="A474" s="5" t="s">
        <v>476</v>
      </c>
      <c r="B474" s="17">
        <f t="shared" si="47"/>
        <v>0.001001001001001001</v>
      </c>
      <c r="C474" s="13">
        <v>0.466</v>
      </c>
      <c r="D474" s="10">
        <f t="shared" si="42"/>
        <v>0.001252986954264371</v>
      </c>
      <c r="E474" s="10">
        <f t="shared" si="43"/>
        <v>1.254241195459831E-06</v>
      </c>
      <c r="F474" s="4">
        <f t="shared" si="44"/>
        <v>0.001653942779610775</v>
      </c>
      <c r="G474">
        <f t="shared" si="45"/>
        <v>0.7456800068799969</v>
      </c>
      <c r="H474" t="b">
        <f t="shared" si="46"/>
        <v>0</v>
      </c>
    </row>
    <row r="475" spans="1:8" ht="12.75">
      <c r="A475" s="5" t="s">
        <v>477</v>
      </c>
      <c r="B475" s="17">
        <f t="shared" si="47"/>
        <v>0.001001001001001001</v>
      </c>
      <c r="C475" s="13">
        <v>0.467</v>
      </c>
      <c r="D475" s="10">
        <f aca="true" t="shared" si="48" ref="D475:D538">(C475^F$4)*((1-C475)^(F$3-F$4))</f>
        <v>0.0012446324075350036</v>
      </c>
      <c r="E475" s="10">
        <f aca="true" t="shared" si="49" ref="E475:E538">B475*D475</f>
        <v>1.2458782858208244E-06</v>
      </c>
      <c r="F475" s="4">
        <f t="shared" si="44"/>
        <v>0.0016429147779281313</v>
      </c>
      <c r="G475">
        <f t="shared" si="45"/>
        <v>0.7489791354520847</v>
      </c>
      <c r="H475" t="b">
        <f t="shared" si="46"/>
        <v>0</v>
      </c>
    </row>
    <row r="476" spans="1:8" ht="12.75">
      <c r="A476" s="5" t="s">
        <v>478</v>
      </c>
      <c r="B476" s="17">
        <f t="shared" si="47"/>
        <v>0.001001001001001001</v>
      </c>
      <c r="C476" s="13">
        <v>0.468</v>
      </c>
      <c r="D476" s="10">
        <f t="shared" si="48"/>
        <v>0.001236286096987707</v>
      </c>
      <c r="E476" s="10">
        <f t="shared" si="49"/>
        <v>1.2375236206083153E-06</v>
      </c>
      <c r="F476" s="4">
        <f t="shared" si="44"/>
        <v>0.001631897648005821</v>
      </c>
      <c r="G476">
        <f t="shared" si="45"/>
        <v>0.7506220502300128</v>
      </c>
      <c r="H476" t="b">
        <f t="shared" si="46"/>
        <v>0</v>
      </c>
    </row>
    <row r="477" spans="1:8" ht="12.75">
      <c r="A477" s="5" t="s">
        <v>479</v>
      </c>
      <c r="B477" s="17">
        <f t="shared" si="47"/>
        <v>0.001001001001001001</v>
      </c>
      <c r="C477" s="13">
        <v>0.469</v>
      </c>
      <c r="D477" s="10">
        <f t="shared" si="48"/>
        <v>0.0012279485644162177</v>
      </c>
      <c r="E477" s="10">
        <f t="shared" si="49"/>
        <v>1.229177742158376E-06</v>
      </c>
      <c r="F477" s="4">
        <f t="shared" si="44"/>
        <v>0.0016208921050115763</v>
      </c>
      <c r="G477">
        <f t="shared" si="45"/>
        <v>0.7555034875140385</v>
      </c>
      <c r="H477" t="b">
        <f t="shared" si="46"/>
        <v>0</v>
      </c>
    </row>
    <row r="478" spans="1:8" ht="12.75">
      <c r="A478" s="5" t="s">
        <v>480</v>
      </c>
      <c r="B478" s="17">
        <f t="shared" si="47"/>
        <v>0.001001001001001001</v>
      </c>
      <c r="C478" s="13">
        <v>0.47</v>
      </c>
      <c r="D478" s="10">
        <f t="shared" si="48"/>
        <v>0.001219620346712969</v>
      </c>
      <c r="E478" s="10">
        <f t="shared" si="49"/>
        <v>1.2208411879008698E-06</v>
      </c>
      <c r="F478" s="4">
        <f t="shared" si="44"/>
        <v>0.0016098988576434088</v>
      </c>
      <c r="G478">
        <f t="shared" si="45"/>
        <v>0.7571155626702729</v>
      </c>
      <c r="H478" t="b">
        <f t="shared" si="46"/>
        <v>0</v>
      </c>
    </row>
    <row r="479" spans="1:8" ht="12.75">
      <c r="A479" s="5" t="s">
        <v>481</v>
      </c>
      <c r="B479" s="17">
        <f t="shared" si="47"/>
        <v>0.001001001001001001</v>
      </c>
      <c r="C479" s="13">
        <v>0.471</v>
      </c>
      <c r="D479" s="10">
        <f t="shared" si="48"/>
        <v>0.0012113019758469123</v>
      </c>
      <c r="E479" s="10">
        <f t="shared" si="49"/>
        <v>1.2125144903372496E-06</v>
      </c>
      <c r="F479" s="4">
        <f t="shared" si="44"/>
        <v>0.001598918608100335</v>
      </c>
      <c r="G479">
        <f t="shared" si="45"/>
        <v>0.7587254615279163</v>
      </c>
      <c r="H479" t="b">
        <f t="shared" si="46"/>
        <v>0</v>
      </c>
    </row>
    <row r="480" spans="1:8" ht="12.75">
      <c r="A480" s="5" t="s">
        <v>482</v>
      </c>
      <c r="B480" s="17">
        <f t="shared" si="47"/>
        <v>0.001001001001001001</v>
      </c>
      <c r="C480" s="13">
        <v>0.472</v>
      </c>
      <c r="D480" s="10">
        <f t="shared" si="48"/>
        <v>0.0012029939788421402</v>
      </c>
      <c r="E480" s="10">
        <f t="shared" si="49"/>
        <v>1.2041981770191594E-06</v>
      </c>
      <c r="F480" s="4">
        <f t="shared" si="44"/>
        <v>0.0015879520520541562</v>
      </c>
      <c r="G480">
        <f t="shared" si="45"/>
        <v>0.7619198510145382</v>
      </c>
      <c r="H480" t="b">
        <f t="shared" si="46"/>
        <v>0</v>
      </c>
    </row>
    <row r="481" spans="1:8" ht="12.75">
      <c r="A481" s="5" t="s">
        <v>483</v>
      </c>
      <c r="B481" s="17">
        <f t="shared" si="47"/>
        <v>0.001001001001001001</v>
      </c>
      <c r="C481" s="13">
        <v>0.473</v>
      </c>
      <c r="D481" s="10">
        <f t="shared" si="48"/>
        <v>0.001194696877757252</v>
      </c>
      <c r="E481" s="10">
        <f t="shared" si="49"/>
        <v>1.1958927705277798E-06</v>
      </c>
      <c r="F481" s="4">
        <f t="shared" si="44"/>
        <v>0.0015769998786222244</v>
      </c>
      <c r="G481">
        <f t="shared" si="45"/>
        <v>0.7650866399910715</v>
      </c>
      <c r="H481" t="b">
        <f t="shared" si="46"/>
        <v>0</v>
      </c>
    </row>
    <row r="482" spans="1:8" ht="12.75">
      <c r="A482" s="5" t="s">
        <v>484</v>
      </c>
      <c r="B482" s="17">
        <f t="shared" si="47"/>
        <v>0.001001001001001001</v>
      </c>
      <c r="C482" s="13">
        <v>0.474</v>
      </c>
      <c r="D482" s="10">
        <f t="shared" si="48"/>
        <v>0.001186411189665494</v>
      </c>
      <c r="E482" s="10">
        <f t="shared" si="49"/>
        <v>1.187598788453948E-06</v>
      </c>
      <c r="F482" s="4">
        <f t="shared" si="44"/>
        <v>0.0015660627703412242</v>
      </c>
      <c r="G482">
        <f t="shared" si="45"/>
        <v>0.7666636398696938</v>
      </c>
      <c r="H482" t="b">
        <f t="shared" si="46"/>
        <v>0</v>
      </c>
    </row>
    <row r="483" spans="1:8" ht="12.75">
      <c r="A483" s="5" t="s">
        <v>485</v>
      </c>
      <c r="B483" s="17">
        <f t="shared" si="47"/>
        <v>0.001001001001001001</v>
      </c>
      <c r="C483" s="13">
        <v>0.475</v>
      </c>
      <c r="D483" s="10">
        <f t="shared" si="48"/>
        <v>0.0011781374266356468</v>
      </c>
      <c r="E483" s="10">
        <f t="shared" si="49"/>
        <v>1.1793167433790258E-06</v>
      </c>
      <c r="F483" s="4">
        <f t="shared" si="44"/>
        <v>0.001555141403141946</v>
      </c>
      <c r="G483">
        <f t="shared" si="45"/>
        <v>0.7713470195798338</v>
      </c>
      <c r="H483" t="b">
        <f t="shared" si="46"/>
        <v>0</v>
      </c>
    </row>
    <row r="484" spans="1:8" ht="12.75">
      <c r="A484" s="5" t="s">
        <v>486</v>
      </c>
      <c r="B484" s="17">
        <f t="shared" si="47"/>
        <v>0.001001001001001001</v>
      </c>
      <c r="C484" s="13">
        <v>0.476</v>
      </c>
      <c r="D484" s="10">
        <f t="shared" si="48"/>
        <v>0.0011698760957136723</v>
      </c>
      <c r="E484" s="10">
        <f t="shared" si="49"/>
        <v>1.1710471428565288E-06</v>
      </c>
      <c r="F484" s="4">
        <f t="shared" si="44"/>
        <v>0.0015442364463250596</v>
      </c>
      <c r="G484">
        <f t="shared" si="45"/>
        <v>0.7744367449993894</v>
      </c>
      <c r="H484" t="b">
        <f t="shared" si="46"/>
        <v>0</v>
      </c>
    </row>
    <row r="485" spans="1:8" ht="12.75">
      <c r="A485" s="5" t="s">
        <v>487</v>
      </c>
      <c r="B485" s="17">
        <f t="shared" si="47"/>
        <v>0.001001001001001001</v>
      </c>
      <c r="C485" s="13">
        <v>0.477</v>
      </c>
      <c r="D485" s="10">
        <f t="shared" si="48"/>
        <v>0.0011616276989051015</v>
      </c>
      <c r="E485" s="10">
        <f t="shared" si="49"/>
        <v>1.1627904893944959E-06</v>
      </c>
      <c r="F485" s="4">
        <f t="shared" si="44"/>
        <v>0.0015333485625378658</v>
      </c>
      <c r="G485">
        <f t="shared" si="45"/>
        <v>0.7744367449993894</v>
      </c>
      <c r="H485" t="b">
        <f t="shared" si="46"/>
        <v>0</v>
      </c>
    </row>
    <row r="486" spans="1:8" ht="12.75">
      <c r="A486" s="5" t="s">
        <v>488</v>
      </c>
      <c r="B486" s="17">
        <f t="shared" si="47"/>
        <v>0.001001001001001001</v>
      </c>
      <c r="C486" s="13">
        <v>0.478</v>
      </c>
      <c r="D486" s="10">
        <f t="shared" si="48"/>
        <v>0.0011533927331581761</v>
      </c>
      <c r="E486" s="10">
        <f t="shared" si="49"/>
        <v>1.1545472804386147E-06</v>
      </c>
      <c r="F486" s="4">
        <f t="shared" si="44"/>
        <v>0.001522478407752044</v>
      </c>
      <c r="G486">
        <f t="shared" si="45"/>
        <v>0.7790213514773601</v>
      </c>
      <c r="H486" t="b">
        <f t="shared" si="46"/>
        <v>0</v>
      </c>
    </row>
    <row r="487" spans="1:8" ht="12.75">
      <c r="A487" s="5" t="s">
        <v>489</v>
      </c>
      <c r="B487" s="17">
        <f t="shared" si="47"/>
        <v>0.001001001001001001</v>
      </c>
      <c r="C487" s="13">
        <v>0.479</v>
      </c>
      <c r="D487" s="10">
        <f t="shared" si="48"/>
        <v>0.0011451716903477225</v>
      </c>
      <c r="E487" s="10">
        <f t="shared" si="49"/>
        <v>1.1463180083560785E-06</v>
      </c>
      <c r="F487" s="4">
        <f t="shared" si="44"/>
        <v>0.0015116266312423644</v>
      </c>
      <c r="G487">
        <f t="shared" si="45"/>
        <v>0.780533400905824</v>
      </c>
      <c r="H487" t="b">
        <f t="shared" si="46"/>
        <v>0</v>
      </c>
    </row>
    <row r="488" spans="1:8" ht="12.75">
      <c r="A488" s="5" t="s">
        <v>490</v>
      </c>
      <c r="B488" s="17">
        <f t="shared" si="47"/>
        <v>0.001001001001001001</v>
      </c>
      <c r="C488" s="13">
        <v>0.48</v>
      </c>
      <c r="D488" s="10">
        <f t="shared" si="48"/>
        <v>0.001136965057259766</v>
      </c>
      <c r="E488" s="10">
        <f t="shared" si="49"/>
        <v>1.1381031604201861E-06</v>
      </c>
      <c r="F488" s="4">
        <f t="shared" si="44"/>
        <v>0.0015007938755663812</v>
      </c>
      <c r="G488">
        <f t="shared" si="45"/>
        <v>0.7820450275370664</v>
      </c>
      <c r="H488" t="b">
        <f t="shared" si="46"/>
        <v>0</v>
      </c>
    </row>
    <row r="489" spans="1:8" ht="12.75">
      <c r="A489" s="5" t="s">
        <v>491</v>
      </c>
      <c r="B489" s="17">
        <f t="shared" si="47"/>
        <v>0.001001001001001001</v>
      </c>
      <c r="C489" s="13">
        <v>0.481</v>
      </c>
      <c r="D489" s="10">
        <f t="shared" si="48"/>
        <v>0.0011287733155768787</v>
      </c>
      <c r="E489" s="10">
        <f t="shared" si="49"/>
        <v>1.1299032187956744E-06</v>
      </c>
      <c r="F489" s="4">
        <f t="shared" si="44"/>
        <v>0.001489980776545089</v>
      </c>
      <c r="G489">
        <f t="shared" si="45"/>
        <v>0.7850411224513055</v>
      </c>
      <c r="H489" t="b">
        <f t="shared" si="46"/>
        <v>0</v>
      </c>
    </row>
    <row r="490" spans="1:8" ht="12.75">
      <c r="A490" s="5" t="s">
        <v>492</v>
      </c>
      <c r="B490" s="17">
        <f t="shared" si="47"/>
        <v>0.001001001001001001</v>
      </c>
      <c r="C490" s="13">
        <v>0.482</v>
      </c>
      <c r="D490" s="10">
        <f t="shared" si="48"/>
        <v>0.0011205969418642508</v>
      </c>
      <c r="E490" s="10">
        <f t="shared" si="49"/>
        <v>1.1217186605247756E-06</v>
      </c>
      <c r="F490" s="4">
        <f t="shared" si="44"/>
        <v>0.001479187963244539</v>
      </c>
      <c r="G490">
        <f t="shared" si="45"/>
        <v>0.7865311032278506</v>
      </c>
      <c r="H490" t="b">
        <f t="shared" si="46"/>
        <v>0</v>
      </c>
    </row>
    <row r="491" spans="1:8" ht="12.75">
      <c r="A491" s="5" t="s">
        <v>493</v>
      </c>
      <c r="B491" s="17">
        <f t="shared" si="47"/>
        <v>0.001001001001001001</v>
      </c>
      <c r="C491" s="13">
        <v>0.483</v>
      </c>
      <c r="D491" s="10">
        <f t="shared" si="48"/>
        <v>0.0011124364075564904</v>
      </c>
      <c r="E491" s="10">
        <f t="shared" si="49"/>
        <v>1.1135499575140044E-06</v>
      </c>
      <c r="F491" s="4">
        <f t="shared" si="44"/>
        <v>0.0014684160579584136</v>
      </c>
      <c r="G491">
        <f t="shared" si="45"/>
        <v>0.7894888278467866</v>
      </c>
      <c r="H491" t="b">
        <f t="shared" si="46"/>
        <v>0</v>
      </c>
    </row>
    <row r="492" spans="1:8" ht="12.75">
      <c r="A492" s="5" t="s">
        <v>494</v>
      </c>
      <c r="B492" s="17">
        <f t="shared" si="47"/>
        <v>0.001001001001001001</v>
      </c>
      <c r="C492" s="13">
        <v>0.484</v>
      </c>
      <c r="D492" s="10">
        <f t="shared" si="48"/>
        <v>0.0011042921789451393</v>
      </c>
      <c r="E492" s="10">
        <f t="shared" si="49"/>
        <v>1.105397576521661E-06</v>
      </c>
      <c r="F492" s="4">
        <f t="shared" si="44"/>
        <v>0.0014576656761915484</v>
      </c>
      <c r="G492">
        <f t="shared" si="45"/>
        <v>0.7924190025155837</v>
      </c>
      <c r="H492" t="b">
        <f t="shared" si="46"/>
        <v>0</v>
      </c>
    </row>
    <row r="493" spans="1:8" ht="12.75">
      <c r="A493" s="5" t="s">
        <v>495</v>
      </c>
      <c r="B493" s="17">
        <f t="shared" si="47"/>
        <v>0.001001001001001001</v>
      </c>
      <c r="C493" s="13">
        <v>0.485</v>
      </c>
      <c r="D493" s="10">
        <f t="shared" si="48"/>
        <v>0.0010961647171669065</v>
      </c>
      <c r="E493" s="10">
        <f t="shared" si="49"/>
        <v>1.0972619791460525E-06</v>
      </c>
      <c r="F493" s="4">
        <f t="shared" si="44"/>
        <v>0.001446937426644399</v>
      </c>
      <c r="G493">
        <f t="shared" si="45"/>
        <v>0.7953236056184196</v>
      </c>
      <c r="H493" t="b">
        <f t="shared" si="46"/>
        <v>0</v>
      </c>
    </row>
    <row r="494" spans="1:8" ht="12.75">
      <c r="A494" s="5" t="s">
        <v>496</v>
      </c>
      <c r="B494" s="17">
        <f t="shared" si="47"/>
        <v>0.001001001001001001</v>
      </c>
      <c r="C494" s="13">
        <v>0.486</v>
      </c>
      <c r="D494" s="10">
        <f t="shared" si="48"/>
        <v>0.001088054478192609</v>
      </c>
      <c r="E494" s="10">
        <f t="shared" si="49"/>
        <v>1.0891436218144235E-06</v>
      </c>
      <c r="F494" s="4">
        <f t="shared" si="44"/>
        <v>0.0014362319111984442</v>
      </c>
      <c r="G494">
        <f t="shared" si="45"/>
        <v>0.7967685748674243</v>
      </c>
      <c r="H494" t="b">
        <f t="shared" si="46"/>
        <v>0</v>
      </c>
    </row>
    <row r="495" spans="1:8" ht="12.75">
      <c r="A495" s="5" t="s">
        <v>497</v>
      </c>
      <c r="B495" s="17">
        <f t="shared" si="47"/>
        <v>0.001001001001001001</v>
      </c>
      <c r="C495" s="13">
        <v>0.487</v>
      </c>
      <c r="D495" s="10">
        <f t="shared" si="48"/>
        <v>0.0010799619128168232</v>
      </c>
      <c r="E495" s="10">
        <f t="shared" si="49"/>
        <v>1.0810429557725957E-06</v>
      </c>
      <c r="F495" s="4">
        <f t="shared" si="44"/>
        <v>0.0014255497249025242</v>
      </c>
      <c r="G495">
        <f t="shared" si="45"/>
        <v>0.7996329777068999</v>
      </c>
      <c r="H495" t="b">
        <f t="shared" si="46"/>
        <v>0</v>
      </c>
    </row>
    <row r="496" spans="1:8" ht="12.75">
      <c r="A496" s="5" t="s">
        <v>498</v>
      </c>
      <c r="B496" s="17">
        <f t="shared" si="47"/>
        <v>0.001001001001001001</v>
      </c>
      <c r="C496" s="13">
        <v>0.488</v>
      </c>
      <c r="D496" s="10">
        <f t="shared" si="48"/>
        <v>0.001071887466648235</v>
      </c>
      <c r="E496" s="10">
        <f t="shared" si="49"/>
        <v>1.0729604270753102E-06</v>
      </c>
      <c r="F496" s="4">
        <f t="shared" si="44"/>
        <v>0.0014148914559601051</v>
      </c>
      <c r="G496">
        <f t="shared" si="45"/>
        <v>0.8024734188877625</v>
      </c>
      <c r="H496" t="b">
        <f t="shared" si="46"/>
        <v>0</v>
      </c>
    </row>
    <row r="497" spans="1:8" ht="12.75">
      <c r="A497" s="5" t="s">
        <v>499</v>
      </c>
      <c r="B497" s="17">
        <f t="shared" si="47"/>
        <v>0.001001001001001001</v>
      </c>
      <c r="C497" s="13">
        <v>0.489</v>
      </c>
      <c r="D497" s="10">
        <f t="shared" si="48"/>
        <v>0.0010638315801006874</v>
      </c>
      <c r="E497" s="10">
        <f t="shared" si="49"/>
        <v>1.0648964765772647E-06</v>
      </c>
      <c r="F497" s="4">
        <f t="shared" si="44"/>
        <v>0.0014042576857174595</v>
      </c>
      <c r="G497">
        <f t="shared" si="45"/>
        <v>0.8038847849073242</v>
      </c>
      <c r="H497" t="b">
        <f t="shared" si="46"/>
        <v>0</v>
      </c>
    </row>
    <row r="498" spans="1:8" ht="12.75">
      <c r="A498" s="5" t="s">
        <v>500</v>
      </c>
      <c r="B498" s="17">
        <f t="shared" si="47"/>
        <v>0.001001001001001001</v>
      </c>
      <c r="C498" s="13">
        <v>0.49</v>
      </c>
      <c r="D498" s="10">
        <f t="shared" si="48"/>
        <v>0.0010557946883849227</v>
      </c>
      <c r="E498" s="10">
        <f t="shared" si="49"/>
        <v>1.0568515399248476E-06</v>
      </c>
      <c r="F498" s="4">
        <f t="shared" si="44"/>
        <v>0.0013936489886527668</v>
      </c>
      <c r="G498">
        <f t="shared" si="45"/>
        <v>0.8066835994992299</v>
      </c>
      <c r="H498" t="b">
        <f t="shared" si="46"/>
        <v>0</v>
      </c>
    </row>
    <row r="499" spans="1:8" ht="12.75">
      <c r="A499" s="5" t="s">
        <v>501</v>
      </c>
      <c r="B499" s="17">
        <f t="shared" si="47"/>
        <v>0.001001001001001001</v>
      </c>
      <c r="C499" s="13">
        <v>0.491</v>
      </c>
      <c r="D499" s="10">
        <f t="shared" si="48"/>
        <v>0.001047777221501011</v>
      </c>
      <c r="E499" s="10">
        <f t="shared" si="49"/>
        <v>1.0488260475485597E-06</v>
      </c>
      <c r="F499" s="4">
        <f t="shared" si="44"/>
        <v>0.0013830659323661198</v>
      </c>
      <c r="G499">
        <f t="shared" si="45"/>
        <v>0.8080772484878826</v>
      </c>
      <c r="H499" t="b">
        <f t="shared" si="46"/>
        <v>0</v>
      </c>
    </row>
    <row r="500" spans="1:8" ht="12.75">
      <c r="A500" s="5" t="s">
        <v>502</v>
      </c>
      <c r="B500" s="17">
        <f t="shared" si="47"/>
        <v>0.001001001001001001</v>
      </c>
      <c r="C500" s="13">
        <v>0.492</v>
      </c>
      <c r="D500" s="10">
        <f t="shared" si="48"/>
        <v>0.0010397796042314604</v>
      </c>
      <c r="E500" s="10">
        <f t="shared" si="49"/>
        <v>1.0408204246561166E-06</v>
      </c>
      <c r="F500" s="4">
        <f t="shared" si="44"/>
        <v>0.001372509077570429</v>
      </c>
      <c r="G500">
        <f t="shared" si="45"/>
        <v>0.8108380604037617</v>
      </c>
      <c r="H500" t="b">
        <f t="shared" si="46"/>
        <v>0</v>
      </c>
    </row>
    <row r="501" spans="1:8" ht="12.75">
      <c r="A501" s="5" t="s">
        <v>503</v>
      </c>
      <c r="B501" s="17">
        <f t="shared" si="47"/>
        <v>0.001001001001001001</v>
      </c>
      <c r="C501" s="13">
        <v>0.493</v>
      </c>
      <c r="D501" s="10">
        <f t="shared" si="48"/>
        <v>0.0010318022561350121</v>
      </c>
      <c r="E501" s="10">
        <f t="shared" si="49"/>
        <v>1.0328350912262383E-06</v>
      </c>
      <c r="F501" s="4">
        <f t="shared" si="44"/>
        <v>0.0013619789780832331</v>
      </c>
      <c r="G501">
        <f t="shared" si="45"/>
        <v>0.8122105694813322</v>
      </c>
      <c r="H501" t="b">
        <f t="shared" si="46"/>
        <v>0</v>
      </c>
    </row>
    <row r="502" spans="1:8" ht="12.75">
      <c r="A502" s="5" t="s">
        <v>504</v>
      </c>
      <c r="B502" s="17">
        <f t="shared" si="47"/>
        <v>0.001001001001001001</v>
      </c>
      <c r="C502" s="13">
        <v>0.494</v>
      </c>
      <c r="D502" s="10">
        <f t="shared" si="48"/>
        <v>0.0010238455915411026</v>
      </c>
      <c r="E502" s="10">
        <f t="shared" si="49"/>
        <v>1.0248704620031056E-06</v>
      </c>
      <c r="F502" s="4">
        <f t="shared" si="44"/>
        <v>0.001351476180819388</v>
      </c>
      <c r="G502">
        <f t="shared" si="45"/>
        <v>0.8162849602987438</v>
      </c>
      <c r="H502" t="b">
        <f t="shared" si="46"/>
        <v>0</v>
      </c>
    </row>
    <row r="503" spans="1:8" ht="12.75">
      <c r="A503" s="5" t="s">
        <v>505</v>
      </c>
      <c r="B503" s="17">
        <f t="shared" si="47"/>
        <v>0.001001001001001001</v>
      </c>
      <c r="C503" s="13">
        <v>0.495</v>
      </c>
      <c r="D503" s="10">
        <f t="shared" si="48"/>
        <v>0.0010159100195449994</v>
      </c>
      <c r="E503" s="10">
        <f t="shared" si="49"/>
        <v>1.016926946491491E-06</v>
      </c>
      <c r="F503" s="4">
        <f t="shared" si="44"/>
        <v>0.0013410012257846471</v>
      </c>
      <c r="G503">
        <f t="shared" si="45"/>
        <v>0.8189700898738751</v>
      </c>
      <c r="H503" t="b">
        <f t="shared" si="46"/>
        <v>0</v>
      </c>
    </row>
    <row r="504" spans="1:8" ht="12.75">
      <c r="A504" s="5" t="s">
        <v>506</v>
      </c>
      <c r="B504" s="17">
        <f t="shared" si="47"/>
        <v>0.001001001001001001</v>
      </c>
      <c r="C504" s="13">
        <v>0.496</v>
      </c>
      <c r="D504" s="10">
        <f t="shared" si="48"/>
        <v>0.0010079959440036006</v>
      </c>
      <c r="E504" s="10">
        <f t="shared" si="49"/>
        <v>1.009004948952553E-06</v>
      </c>
      <c r="F504" s="4">
        <f t="shared" si="44"/>
        <v>0.0013305546460701154</v>
      </c>
      <c r="G504">
        <f t="shared" si="45"/>
        <v>0.8189700898738751</v>
      </c>
      <c r="H504" t="b">
        <f t="shared" si="46"/>
        <v>0</v>
      </c>
    </row>
    <row r="505" spans="1:8" ht="12.75">
      <c r="A505" s="5" t="s">
        <v>507</v>
      </c>
      <c r="B505" s="17">
        <f t="shared" si="47"/>
        <v>0.001001001001001001</v>
      </c>
      <c r="C505" s="13">
        <v>0.497</v>
      </c>
      <c r="D505" s="10">
        <f t="shared" si="48"/>
        <v>0.0010001037635318899</v>
      </c>
      <c r="E505" s="10">
        <f t="shared" si="49"/>
        <v>1.00110486840029E-06</v>
      </c>
      <c r="F505" s="4">
        <f t="shared" si="44"/>
        <v>0.001320136967847572</v>
      </c>
      <c r="G505">
        <f t="shared" si="45"/>
        <v>0.8216279710049124</v>
      </c>
      <c r="H505" t="b">
        <f t="shared" si="46"/>
        <v>0</v>
      </c>
    </row>
    <row r="506" spans="1:8" ht="12.75">
      <c r="A506" s="5" t="s">
        <v>508</v>
      </c>
      <c r="B506" s="17">
        <f t="shared" si="47"/>
        <v>0.001001001001001001</v>
      </c>
      <c r="C506" s="13">
        <v>0.498</v>
      </c>
      <c r="D506" s="10">
        <f t="shared" si="48"/>
        <v>0.000992233871500056</v>
      </c>
      <c r="E506" s="10">
        <f t="shared" si="49"/>
        <v>9.932270985986546E-07</v>
      </c>
      <c r="F506" s="4">
        <f t="shared" si="44"/>
        <v>0.0013097487103656655</v>
      </c>
      <c r="G506">
        <f t="shared" si="45"/>
        <v>0.824258640477404</v>
      </c>
      <c r="H506" t="b">
        <f t="shared" si="46"/>
        <v>0</v>
      </c>
    </row>
    <row r="507" spans="1:8" ht="12.75">
      <c r="A507" s="5" t="s">
        <v>509</v>
      </c>
      <c r="B507" s="17">
        <f t="shared" si="47"/>
        <v>0.001001001001001001</v>
      </c>
      <c r="C507" s="13">
        <v>0.499</v>
      </c>
      <c r="D507" s="10">
        <f t="shared" si="48"/>
        <v>0.0009843866560312507</v>
      </c>
      <c r="E507" s="10">
        <f t="shared" si="49"/>
        <v>9.8537202805931E-07</v>
      </c>
      <c r="F507" s="4">
        <f t="shared" si="44"/>
        <v>0.0012993903859469566</v>
      </c>
      <c r="G507">
        <f t="shared" si="45"/>
        <v>0.8268677795737167</v>
      </c>
      <c r="H507" t="b">
        <f t="shared" si="46"/>
        <v>0</v>
      </c>
    </row>
    <row r="508" spans="1:8" ht="12.75">
      <c r="A508" s="5" t="s">
        <v>510</v>
      </c>
      <c r="B508" s="17">
        <f t="shared" si="47"/>
        <v>0.001001001001001001</v>
      </c>
      <c r="C508" s="13">
        <v>0.5</v>
      </c>
      <c r="D508" s="10">
        <f t="shared" si="48"/>
        <v>0.0009765625</v>
      </c>
      <c r="E508" s="10">
        <f t="shared" si="49"/>
        <v>9.7754004004004E-07</v>
      </c>
      <c r="F508" s="4">
        <f t="shared" si="44"/>
        <v>0.0012890624999858193</v>
      </c>
      <c r="G508">
        <f t="shared" si="45"/>
        <v>0.8294505909312391</v>
      </c>
      <c r="H508" t="b">
        <f t="shared" si="46"/>
        <v>0</v>
      </c>
    </row>
    <row r="509" spans="1:8" ht="12.75">
      <c r="A509" s="5" t="s">
        <v>511</v>
      </c>
      <c r="B509" s="17">
        <f t="shared" si="47"/>
        <v>0.001001001001001001</v>
      </c>
      <c r="C509" s="13">
        <v>0.501</v>
      </c>
      <c r="D509" s="10">
        <f t="shared" si="48"/>
        <v>0.0009687617810312508</v>
      </c>
      <c r="E509" s="10">
        <f t="shared" si="49"/>
        <v>9.697315125437945E-07</v>
      </c>
      <c r="F509" s="4">
        <f t="shared" si="44"/>
        <v>0.0012787655509471836</v>
      </c>
      <c r="G509">
        <f t="shared" si="45"/>
        <v>0.8294505909312391</v>
      </c>
      <c r="H509" t="b">
        <f t="shared" si="46"/>
        <v>0</v>
      </c>
    </row>
    <row r="510" spans="1:8" ht="12.75">
      <c r="A510" s="5" t="s">
        <v>512</v>
      </c>
      <c r="B510" s="17">
        <f t="shared" si="47"/>
        <v>0.001001001001001001</v>
      </c>
      <c r="C510" s="13">
        <v>0.502</v>
      </c>
      <c r="D510" s="10">
        <f t="shared" si="48"/>
        <v>0.0009609848715000558</v>
      </c>
      <c r="E510" s="10">
        <f t="shared" si="49"/>
        <v>9.619468183183741E-07</v>
      </c>
      <c r="F510" s="4">
        <f t="shared" si="44"/>
        <v>0.001268500030366119</v>
      </c>
      <c r="G510">
        <f t="shared" si="45"/>
        <v>0.8320063344844186</v>
      </c>
      <c r="H510" t="b">
        <f t="shared" si="46"/>
        <v>0</v>
      </c>
    </row>
    <row r="511" spans="1:8" ht="12.75">
      <c r="A511" s="5" t="s">
        <v>513</v>
      </c>
      <c r="B511" s="17">
        <f t="shared" si="47"/>
        <v>0.001001001001001001</v>
      </c>
      <c r="C511" s="13">
        <v>0.503</v>
      </c>
      <c r="D511" s="10">
        <f t="shared" si="48"/>
        <v>0.0009532321385318857</v>
      </c>
      <c r="E511" s="10">
        <f t="shared" si="49"/>
        <v>9.541863248567423E-07</v>
      </c>
      <c r="F511" s="4">
        <f t="shared" si="44"/>
        <v>0.001258266422848247</v>
      </c>
      <c r="G511">
        <f t="shared" si="45"/>
        <v>0.8357933233439147</v>
      </c>
      <c r="H511" t="b">
        <f t="shared" si="46"/>
        <v>0</v>
      </c>
    </row>
    <row r="512" spans="1:8" ht="12.75">
      <c r="A512" s="5" t="s">
        <v>514</v>
      </c>
      <c r="B512" s="17">
        <f t="shared" si="47"/>
        <v>0.001001001001001001</v>
      </c>
      <c r="C512" s="13">
        <v>0.504</v>
      </c>
      <c r="D512" s="10">
        <f t="shared" si="48"/>
        <v>0.0009455039440035675</v>
      </c>
      <c r="E512" s="10">
        <f t="shared" si="49"/>
        <v>9.464503943979654E-07</v>
      </c>
      <c r="F512" s="4">
        <f t="shared" si="44"/>
        <v>0.0012480652060709793</v>
      </c>
      <c r="G512">
        <f t="shared" si="45"/>
        <v>0.8370413885499857</v>
      </c>
      <c r="H512" t="b">
        <f t="shared" si="46"/>
        <v>0</v>
      </c>
    </row>
    <row r="513" spans="1:8" ht="12.75">
      <c r="A513" s="5" t="s">
        <v>515</v>
      </c>
      <c r="B513" s="17">
        <f t="shared" si="47"/>
        <v>0.001001001001001001</v>
      </c>
      <c r="C513" s="13">
        <v>0.505</v>
      </c>
      <c r="D513" s="10">
        <f t="shared" si="48"/>
        <v>0.0009378006445448433</v>
      </c>
      <c r="E513" s="10">
        <f t="shared" si="49"/>
        <v>9.387393839287721E-07</v>
      </c>
      <c r="F513" s="4">
        <f t="shared" si="44"/>
        <v>0.0012378968507855753</v>
      </c>
      <c r="G513">
        <f t="shared" si="45"/>
        <v>0.8382848730957058</v>
      </c>
      <c r="H513" t="b">
        <f t="shared" si="46"/>
        <v>0</v>
      </c>
    </row>
    <row r="514" spans="1:8" ht="12.75">
      <c r="A514" s="5" t="s">
        <v>516</v>
      </c>
      <c r="B514" s="17">
        <f t="shared" si="47"/>
        <v>0.001001001001001001</v>
      </c>
      <c r="C514" s="13">
        <v>0.506</v>
      </c>
      <c r="D514" s="10">
        <f t="shared" si="48"/>
        <v>0.0009301225915405428</v>
      </c>
      <c r="E514" s="10">
        <f t="shared" si="49"/>
        <v>9.310536451857285E-07</v>
      </c>
      <c r="F514" s="4">
        <f t="shared" si="44"/>
        <v>0.0012277618208200102</v>
      </c>
      <c r="G514">
        <f t="shared" si="45"/>
        <v>0.8395227699464913</v>
      </c>
      <c r="H514" t="b">
        <f t="shared" si="46"/>
        <v>0</v>
      </c>
    </row>
    <row r="515" spans="1:8" ht="12.75">
      <c r="A515" s="5" t="s">
        <v>517</v>
      </c>
      <c r="B515" s="17">
        <f t="shared" si="47"/>
        <v>0.001001001001001001</v>
      </c>
      <c r="C515" s="13">
        <v>0.507</v>
      </c>
      <c r="D515" s="10">
        <f t="shared" si="48"/>
        <v>0.000922470131133365</v>
      </c>
      <c r="E515" s="10">
        <f t="shared" si="49"/>
        <v>9.23393524658023E-07</v>
      </c>
      <c r="F515" s="4">
        <f t="shared" si="44"/>
        <v>0.0012176605730826464</v>
      </c>
      <c r="G515">
        <f t="shared" si="45"/>
        <v>0.8419772986718926</v>
      </c>
      <c r="H515" t="b">
        <f t="shared" si="46"/>
        <v>0</v>
      </c>
    </row>
    <row r="516" spans="1:8" ht="12.75">
      <c r="A516" s="5" t="s">
        <v>518</v>
      </c>
      <c r="B516" s="17">
        <f t="shared" si="47"/>
        <v>0.001001001001001001</v>
      </c>
      <c r="C516" s="13">
        <v>0.508</v>
      </c>
      <c r="D516" s="10">
        <f t="shared" si="48"/>
        <v>0.0009148436042272665</v>
      </c>
      <c r="E516" s="10">
        <f t="shared" si="49"/>
        <v>9.157593635908573E-07</v>
      </c>
      <c r="F516" s="4">
        <f t="shared" si="44"/>
        <v>0.0012075935575667073</v>
      </c>
      <c r="G516">
        <f t="shared" si="45"/>
        <v>0.8444050312193773</v>
      </c>
      <c r="H516" t="b">
        <f t="shared" si="46"/>
        <v>0</v>
      </c>
    </row>
    <row r="517" spans="1:8" ht="12.75">
      <c r="A517" s="5" t="s">
        <v>519</v>
      </c>
      <c r="B517" s="17">
        <f t="shared" si="47"/>
        <v>0.001001001001001001</v>
      </c>
      <c r="C517" s="13">
        <v>0.509</v>
      </c>
      <c r="D517" s="10">
        <f t="shared" si="48"/>
        <v>0.0009072433464914464</v>
      </c>
      <c r="E517" s="10">
        <f t="shared" si="49"/>
        <v>9.081514979894358E-07</v>
      </c>
      <c r="F517" s="4">
        <f t="shared" si="44"/>
        <v>0.001197561217355535</v>
      </c>
      <c r="G517">
        <f t="shared" si="45"/>
        <v>0.8468101859942995</v>
      </c>
      <c r="H517" t="b">
        <f t="shared" si="46"/>
        <v>0</v>
      </c>
    </row>
    <row r="518" spans="1:8" ht="12.75">
      <c r="A518" s="5" t="s">
        <v>520</v>
      </c>
      <c r="B518" s="17">
        <f t="shared" si="47"/>
        <v>0.001001001001001001</v>
      </c>
      <c r="C518" s="13">
        <v>0.51</v>
      </c>
      <c r="D518" s="10">
        <f t="shared" si="48"/>
        <v>0.0008996696883649268</v>
      </c>
      <c r="E518" s="10">
        <f t="shared" si="49"/>
        <v>9.005702586235503E-07</v>
      </c>
      <c r="F518" s="4">
        <f t="shared" si="44"/>
        <v>0.0011875639886286392</v>
      </c>
      <c r="G518">
        <f t="shared" si="45"/>
        <v>0.8480035882480123</v>
      </c>
      <c r="H518" t="b">
        <f t="shared" si="46"/>
        <v>0</v>
      </c>
    </row>
    <row r="519" spans="1:8" ht="12.75">
      <c r="A519" s="5" t="s">
        <v>521</v>
      </c>
      <c r="B519" s="17">
        <f t="shared" si="47"/>
        <v>0.001001001001001001</v>
      </c>
      <c r="C519" s="13">
        <v>0.511</v>
      </c>
      <c r="D519" s="10">
        <f t="shared" si="48"/>
        <v>0.0008921229550617226</v>
      </c>
      <c r="E519" s="10">
        <f t="shared" si="49"/>
        <v>8.930159710327554E-07</v>
      </c>
      <c r="F519" s="4">
        <f t="shared" si="44"/>
        <v>0.0011776023006685192</v>
      </c>
      <c r="G519">
        <f t="shared" si="45"/>
        <v>0.8503687545373094</v>
      </c>
      <c r="H519" t="b">
        <f t="shared" si="46"/>
        <v>0</v>
      </c>
    </row>
    <row r="520" spans="1:8" ht="12.75">
      <c r="A520" s="5" t="s">
        <v>522</v>
      </c>
      <c r="B520" s="17">
        <f t="shared" si="47"/>
        <v>0.001001001001001001</v>
      </c>
      <c r="C520" s="13">
        <v>0.512</v>
      </c>
      <c r="D520" s="10">
        <f t="shared" si="48"/>
        <v>0.0008846034665765919</v>
      </c>
      <c r="E520" s="10">
        <f t="shared" si="49"/>
        <v>8.85488955532124E-07</v>
      </c>
      <c r="F520" s="4">
        <f t="shared" si="44"/>
        <v>0.001167676575868256</v>
      </c>
      <c r="G520">
        <f t="shared" si="45"/>
        <v>0.8515455147848312</v>
      </c>
      <c r="H520" t="b">
        <f t="shared" si="46"/>
        <v>0</v>
      </c>
    </row>
    <row r="521" spans="1:8" ht="12.75">
      <c r="A521" s="5" t="s">
        <v>523</v>
      </c>
      <c r="B521" s="17">
        <f t="shared" si="47"/>
        <v>0.001001001001001001</v>
      </c>
      <c r="C521" s="13">
        <v>0.513</v>
      </c>
      <c r="D521" s="10">
        <f t="shared" si="48"/>
        <v>0.0008771115376913686</v>
      </c>
      <c r="E521" s="10">
        <f t="shared" si="49"/>
        <v>8.779895272185871E-07</v>
      </c>
      <c r="F521" s="4">
        <f aca="true" t="shared" si="50" ref="F521:F584">E521/E$1009</f>
        <v>0.0011577872297398699</v>
      </c>
      <c r="G521">
        <f aca="true" t="shared" si="51" ref="G521:G584">SUMIF(F$8:F$1008,CONCATENATE("&gt;=",TEXT(F521,0.0000000001)))</f>
        <v>0.8550311270572263</v>
      </c>
      <c r="H521" t="b">
        <f aca="true" t="shared" si="52" ref="H521:H584">IF(OR(AND(G521&gt;=0.95,G522&lt;0.95),AND(G521&lt;0.95,G522&gt;=0.95)),C521+(0.95-G521)*(C522-C521)/(G522-G521))</f>
        <v>0</v>
      </c>
    </row>
    <row r="522" spans="1:8" ht="12.75">
      <c r="A522" s="5" t="s">
        <v>524</v>
      </c>
      <c r="B522" s="17">
        <f t="shared" si="47"/>
        <v>0.001001001001001001</v>
      </c>
      <c r="C522" s="13">
        <v>0.514</v>
      </c>
      <c r="D522" s="10">
        <f t="shared" si="48"/>
        <v>0.0008696474779818646</v>
      </c>
      <c r="E522" s="10">
        <f t="shared" si="49"/>
        <v>8.705179959778424E-07</v>
      </c>
      <c r="F522" s="4">
        <f t="shared" si="50"/>
        <v>0.0011479346709234329</v>
      </c>
      <c r="G522">
        <f t="shared" si="51"/>
        <v>0.8550311270572263</v>
      </c>
      <c r="H522" t="b">
        <f t="shared" si="52"/>
        <v>0</v>
      </c>
    </row>
    <row r="523" spans="1:8" ht="12.75">
      <c r="A523" s="5" t="s">
        <v>525</v>
      </c>
      <c r="B523" s="17">
        <f aca="true" t="shared" si="53" ref="B523:B586">1/999</f>
        <v>0.001001001001001001</v>
      </c>
      <c r="C523" s="13">
        <v>0.515</v>
      </c>
      <c r="D523" s="10">
        <f t="shared" si="48"/>
        <v>0.0008622115918253415</v>
      </c>
      <c r="E523" s="10">
        <f t="shared" si="49"/>
        <v>8.630746664918333E-07</v>
      </c>
      <c r="F523" s="4">
        <f t="shared" si="50"/>
        <v>0.0011381193011969306</v>
      </c>
      <c r="G523">
        <f t="shared" si="51"/>
        <v>0.8584607504572229</v>
      </c>
      <c r="H523" t="b">
        <f t="shared" si="52"/>
        <v>0</v>
      </c>
    </row>
    <row r="524" spans="1:8" ht="12.75">
      <c r="A524" s="5" t="s">
        <v>526</v>
      </c>
      <c r="B524" s="17">
        <f t="shared" si="53"/>
        <v>0.001001001001001001</v>
      </c>
      <c r="C524" s="13">
        <v>0.516</v>
      </c>
      <c r="D524" s="10">
        <f t="shared" si="48"/>
        <v>0.0008548041784085434</v>
      </c>
      <c r="E524" s="10">
        <f t="shared" si="49"/>
        <v>8.556598382467902E-07</v>
      </c>
      <c r="F524" s="4">
        <f t="shared" si="50"/>
        <v>0.0011283415154868645</v>
      </c>
      <c r="G524">
        <f t="shared" si="51"/>
        <v>0.8584607504572229</v>
      </c>
      <c r="H524" t="b">
        <f t="shared" si="52"/>
        <v>0</v>
      </c>
    </row>
    <row r="525" spans="1:8" ht="12.75">
      <c r="A525" s="5" t="s">
        <v>527</v>
      </c>
      <c r="B525" s="17">
        <f t="shared" si="53"/>
        <v>0.001001001001001001</v>
      </c>
      <c r="C525" s="13">
        <v>0.517</v>
      </c>
      <c r="D525" s="10">
        <f t="shared" si="48"/>
        <v>0.0008474255317362876</v>
      </c>
      <c r="E525" s="10">
        <f t="shared" si="49"/>
        <v>8.482738055418293E-07</v>
      </c>
      <c r="F525" s="4">
        <f t="shared" si="50"/>
        <v>0.001118601701879594</v>
      </c>
      <c r="G525">
        <f t="shared" si="51"/>
        <v>0.8607161176247299</v>
      </c>
      <c r="H525" t="b">
        <f t="shared" si="52"/>
        <v>0</v>
      </c>
    </row>
    <row r="526" spans="1:8" ht="12.75">
      <c r="A526" s="5" t="s">
        <v>528</v>
      </c>
      <c r="B526" s="17">
        <f t="shared" si="53"/>
        <v>0.001001001001001001</v>
      </c>
      <c r="C526" s="13">
        <v>0.518</v>
      </c>
      <c r="D526" s="10">
        <f t="shared" si="48"/>
        <v>0.000840075940640604</v>
      </c>
      <c r="E526" s="10">
        <f t="shared" si="49"/>
        <v>8.409168574981021E-07</v>
      </c>
      <c r="F526" s="4">
        <f t="shared" si="50"/>
        <v>0.0011089002416333985</v>
      </c>
      <c r="G526">
        <f t="shared" si="51"/>
        <v>0.864054139232992</v>
      </c>
      <c r="H526" t="b">
        <f t="shared" si="52"/>
        <v>0</v>
      </c>
    </row>
    <row r="527" spans="1:8" ht="12.75">
      <c r="A527" s="5" t="s">
        <v>529</v>
      </c>
      <c r="B527" s="17">
        <f t="shared" si="53"/>
        <v>0.001001001001001001</v>
      </c>
      <c r="C527" s="13">
        <v>0.519</v>
      </c>
      <c r="D527" s="10">
        <f t="shared" si="48"/>
        <v>0.0008327556887904256</v>
      </c>
      <c r="E527" s="10">
        <f t="shared" si="49"/>
        <v>8.335892780684942E-07</v>
      </c>
      <c r="F527" s="4">
        <f t="shared" si="50"/>
        <v>0.0010992375091912693</v>
      </c>
      <c r="G527">
        <f t="shared" si="51"/>
        <v>0.864054139232992</v>
      </c>
      <c r="H527" t="b">
        <f t="shared" si="52"/>
        <v>0</v>
      </c>
    </row>
    <row r="528" spans="1:8" ht="12.75">
      <c r="A528" s="5" t="s">
        <v>530</v>
      </c>
      <c r="B528" s="17">
        <f t="shared" si="53"/>
        <v>0.001001001001001001</v>
      </c>
      <c r="C528" s="13">
        <v>0.52</v>
      </c>
      <c r="D528" s="10">
        <f t="shared" si="48"/>
        <v>0.0008254650547018138</v>
      </c>
      <c r="E528" s="10">
        <f t="shared" si="49"/>
        <v>8.262913460478616E-07</v>
      </c>
      <c r="F528" s="4">
        <f t="shared" si="50"/>
        <v>0.0010896138721944075</v>
      </c>
      <c r="G528">
        <f t="shared" si="51"/>
        <v>0.8662474307375088</v>
      </c>
      <c r="H528" t="b">
        <f t="shared" si="52"/>
        <v>0</v>
      </c>
    </row>
    <row r="529" spans="1:8" ht="12.75">
      <c r="A529" s="5" t="s">
        <v>531</v>
      </c>
      <c r="B529" s="17">
        <f t="shared" si="53"/>
        <v>0.001001001001001001</v>
      </c>
      <c r="C529" s="13">
        <v>0.521</v>
      </c>
      <c r="D529" s="10">
        <f t="shared" si="48"/>
        <v>0.000818204311748722</v>
      </c>
      <c r="E529" s="10">
        <f t="shared" si="49"/>
        <v>8.190233350838058E-07</v>
      </c>
      <c r="F529" s="4">
        <f t="shared" si="50"/>
        <v>0.0010800296914964319</v>
      </c>
      <c r="G529">
        <f t="shared" si="51"/>
        <v>0.8673370446097032</v>
      </c>
      <c r="H529" t="b">
        <f t="shared" si="52"/>
        <v>0</v>
      </c>
    </row>
    <row r="530" spans="1:8" ht="12.75">
      <c r="A530" s="5" t="s">
        <v>532</v>
      </c>
      <c r="B530" s="17">
        <f t="shared" si="53"/>
        <v>0.001001001001001001</v>
      </c>
      <c r="C530" s="13">
        <v>0.522</v>
      </c>
      <c r="D530" s="10">
        <f t="shared" si="48"/>
        <v>0.0008109737281742892</v>
      </c>
      <c r="E530" s="10">
        <f t="shared" si="49"/>
        <v>8.117855136879772E-07</v>
      </c>
      <c r="F530" s="4">
        <f t="shared" si="50"/>
        <v>0.0010704853211782855</v>
      </c>
      <c r="G530">
        <f t="shared" si="51"/>
        <v>0.8705651907985367</v>
      </c>
      <c r="H530" t="b">
        <f t="shared" si="52"/>
        <v>0</v>
      </c>
    </row>
    <row r="531" spans="1:8" ht="12.75">
      <c r="A531" s="5" t="s">
        <v>533</v>
      </c>
      <c r="B531" s="17">
        <f t="shared" si="53"/>
        <v>0.001001001001001001</v>
      </c>
      <c r="C531" s="13">
        <v>0.523</v>
      </c>
      <c r="D531" s="10">
        <f t="shared" si="48"/>
        <v>0.0008037735671026549</v>
      </c>
      <c r="E531" s="10">
        <f t="shared" si="49"/>
        <v>8.045781452479028E-07</v>
      </c>
      <c r="F531" s="4">
        <f t="shared" si="50"/>
        <v>0.001060981108563833</v>
      </c>
      <c r="G531">
        <f t="shared" si="51"/>
        <v>0.8726874256493148</v>
      </c>
      <c r="H531" t="b">
        <f t="shared" si="52"/>
        <v>0</v>
      </c>
    </row>
    <row r="532" spans="1:8" ht="12.75">
      <c r="A532" s="5" t="s">
        <v>534</v>
      </c>
      <c r="B532" s="17">
        <f t="shared" si="53"/>
        <v>0.001001001001001001</v>
      </c>
      <c r="C532" s="13">
        <v>0.524</v>
      </c>
      <c r="D532" s="10">
        <f t="shared" si="48"/>
        <v>0.000796604086551296</v>
      </c>
      <c r="E532" s="10">
        <f t="shared" si="49"/>
        <v>7.974014880393353E-07</v>
      </c>
      <c r="F532" s="4">
        <f t="shared" si="50"/>
        <v>0.0010515173942361432</v>
      </c>
      <c r="G532">
        <f t="shared" si="51"/>
        <v>0.8737389430435509</v>
      </c>
      <c r="H532" t="b">
        <f t="shared" si="52"/>
        <v>0</v>
      </c>
    </row>
    <row r="533" spans="1:8" ht="12.75">
      <c r="A533" s="5" t="s">
        <v>535</v>
      </c>
      <c r="B533" s="17">
        <f t="shared" si="53"/>
        <v>0.001001001001001001</v>
      </c>
      <c r="C533" s="13">
        <v>0.525</v>
      </c>
      <c r="D533" s="10">
        <f t="shared" si="48"/>
        <v>0.0007894655394438744</v>
      </c>
      <c r="E533" s="10">
        <f t="shared" si="49"/>
        <v>7.902557952391135E-07</v>
      </c>
      <c r="F533" s="4">
        <f t="shared" si="50"/>
        <v>0.0010420945120544504</v>
      </c>
      <c r="G533">
        <f t="shared" si="51"/>
        <v>0.8747838672739585</v>
      </c>
      <c r="H533" t="b">
        <f t="shared" si="52"/>
        <v>0</v>
      </c>
    </row>
    <row r="534" spans="1:8" ht="12.75">
      <c r="A534" s="5" t="s">
        <v>536</v>
      </c>
      <c r="B534" s="17">
        <f t="shared" si="53"/>
        <v>0.001001001001001001</v>
      </c>
      <c r="C534" s="13">
        <v>0.526</v>
      </c>
      <c r="D534" s="10">
        <f t="shared" si="48"/>
        <v>0.0007823581736235913</v>
      </c>
      <c r="E534" s="10">
        <f t="shared" si="49"/>
        <v>7.831413149385299E-07</v>
      </c>
      <c r="F534" s="4">
        <f t="shared" si="50"/>
        <v>0.0010327127891717799</v>
      </c>
      <c r="G534">
        <f t="shared" si="51"/>
        <v>0.875825961786013</v>
      </c>
      <c r="H534" t="b">
        <f t="shared" si="52"/>
        <v>0</v>
      </c>
    </row>
    <row r="535" spans="1:8" ht="12.75">
      <c r="A535" s="5" t="s">
        <v>537</v>
      </c>
      <c r="B535" s="17">
        <f t="shared" si="53"/>
        <v>0.001001001001001001</v>
      </c>
      <c r="C535" s="13">
        <v>0.527</v>
      </c>
      <c r="D535" s="10">
        <f t="shared" si="48"/>
        <v>0.0007752822318670477</v>
      </c>
      <c r="E535" s="10">
        <f t="shared" si="49"/>
        <v>7.760582901572048E-07</v>
      </c>
      <c r="F535" s="4">
        <f t="shared" si="50"/>
        <v>0.001023372546053245</v>
      </c>
      <c r="G535">
        <f t="shared" si="51"/>
        <v>0.8778873197541739</v>
      </c>
      <c r="H535" t="b">
        <f t="shared" si="52"/>
        <v>0</v>
      </c>
    </row>
    <row r="536" spans="1:8" ht="12.75">
      <c r="A536" s="5" t="s">
        <v>538</v>
      </c>
      <c r="B536" s="17">
        <f t="shared" si="53"/>
        <v>0.001001001001001001</v>
      </c>
      <c r="C536" s="13">
        <v>0.528</v>
      </c>
      <c r="D536" s="10">
        <f t="shared" si="48"/>
        <v>0.0007682379518985966</v>
      </c>
      <c r="E536" s="10">
        <f t="shared" si="49"/>
        <v>7.69006958857454E-07</v>
      </c>
      <c r="F536" s="4">
        <f t="shared" si="50"/>
        <v>0.001014074096494992</v>
      </c>
      <c r="G536">
        <f t="shared" si="51"/>
        <v>0.8789106923002271</v>
      </c>
      <c r="H536" t="b">
        <f t="shared" si="52"/>
        <v>0</v>
      </c>
    </row>
    <row r="537" spans="1:8" ht="12.75">
      <c r="A537" s="5" t="s">
        <v>539</v>
      </c>
      <c r="B537" s="17">
        <f t="shared" si="53"/>
        <v>0.001001001001001001</v>
      </c>
      <c r="C537" s="13">
        <v>0.529</v>
      </c>
      <c r="D537" s="10">
        <f t="shared" si="48"/>
        <v>0.0007612255664051881</v>
      </c>
      <c r="E537" s="10">
        <f t="shared" si="49"/>
        <v>7.619875539591472E-07</v>
      </c>
      <c r="F537" s="4">
        <f t="shared" si="50"/>
        <v>0.0010048177476437944</v>
      </c>
      <c r="G537">
        <f t="shared" si="51"/>
        <v>0.8809371855236389</v>
      </c>
      <c r="H537" t="b">
        <f t="shared" si="52"/>
        <v>0</v>
      </c>
    </row>
    <row r="538" spans="1:8" ht="12.75">
      <c r="A538" s="5" t="s">
        <v>540</v>
      </c>
      <c r="B538" s="17">
        <f t="shared" si="53"/>
        <v>0.001001001001001001</v>
      </c>
      <c r="C538" s="13">
        <v>0.53</v>
      </c>
      <c r="D538" s="10">
        <f t="shared" si="48"/>
        <v>0.0007542453030517006</v>
      </c>
      <c r="E538" s="10">
        <f t="shared" si="49"/>
        <v>7.550003033550556E-07</v>
      </c>
      <c r="F538" s="4">
        <f t="shared" si="50"/>
        <v>0.0009956038000172923</v>
      </c>
      <c r="G538">
        <f t="shared" si="51"/>
        <v>0.8829382518844993</v>
      </c>
      <c r="H538" t="b">
        <f t="shared" si="52"/>
        <v>0</v>
      </c>
    </row>
    <row r="539" spans="1:8" ht="12.75">
      <c r="A539" s="5" t="s">
        <v>541</v>
      </c>
      <c r="B539" s="17">
        <f t="shared" si="53"/>
        <v>0.001001001001001001</v>
      </c>
      <c r="C539" s="13">
        <v>0.531</v>
      </c>
      <c r="D539" s="10">
        <f aca="true" t="shared" si="54" ref="D539:D602">(C539^F$4)*((1-C539)^(F$3-F$4))</f>
        <v>0.0007472973844967478</v>
      </c>
      <c r="E539" s="10">
        <f aca="true" t="shared" si="55" ref="E539:E602">B539*D539</f>
        <v>7.480454299266744E-07</v>
      </c>
      <c r="F539" s="4">
        <f t="shared" si="50"/>
        <v>0.0009864325475248555</v>
      </c>
      <c r="G539">
        <f t="shared" si="51"/>
        <v>0.8839338556845165</v>
      </c>
      <c r="H539" t="b">
        <f t="shared" si="52"/>
        <v>0</v>
      </c>
    </row>
    <row r="540" spans="1:8" ht="12.75">
      <c r="A540" s="5" t="s">
        <v>542</v>
      </c>
      <c r="B540" s="17">
        <f t="shared" si="53"/>
        <v>0.001001001001001001</v>
      </c>
      <c r="C540" s="13">
        <v>0.532</v>
      </c>
      <c r="D540" s="10">
        <f t="shared" si="54"/>
        <v>0.0007403820284089666</v>
      </c>
      <c r="E540" s="10">
        <f t="shared" si="55"/>
        <v>7.411231515605271E-07</v>
      </c>
      <c r="F540" s="4">
        <f t="shared" si="50"/>
        <v>0.0009773042774890847</v>
      </c>
      <c r="G540">
        <f t="shared" si="51"/>
        <v>0.8868777286858632</v>
      </c>
      <c r="H540" t="b">
        <f t="shared" si="52"/>
        <v>0</v>
      </c>
    </row>
    <row r="541" spans="1:8" ht="12.75">
      <c r="A541" s="5" t="s">
        <v>543</v>
      </c>
      <c r="B541" s="17">
        <f t="shared" si="53"/>
        <v>0.001001001001001001</v>
      </c>
      <c r="C541" s="13">
        <v>0.533</v>
      </c>
      <c r="D541" s="10">
        <f t="shared" si="54"/>
        <v>0.0007334994474837645</v>
      </c>
      <c r="E541" s="10">
        <f t="shared" si="55"/>
        <v>7.342336811649295E-07</v>
      </c>
      <c r="F541" s="4">
        <f t="shared" si="50"/>
        <v>0.000968219270667918</v>
      </c>
      <c r="G541">
        <f t="shared" si="51"/>
        <v>0.8878459479565312</v>
      </c>
      <c r="H541" t="b">
        <f t="shared" si="52"/>
        <v>0</v>
      </c>
    </row>
    <row r="542" spans="1:8" ht="12.75">
      <c r="A542" s="5" t="s">
        <v>544</v>
      </c>
      <c r="B542" s="17">
        <f t="shared" si="53"/>
        <v>0.001001001001001001</v>
      </c>
      <c r="C542" s="13">
        <v>0.534</v>
      </c>
      <c r="D542" s="10">
        <f t="shared" si="54"/>
        <v>0.0007266498494605377</v>
      </c>
      <c r="E542" s="10">
        <f t="shared" si="55"/>
        <v>7.273772266872249E-07</v>
      </c>
      <c r="F542" s="4">
        <f t="shared" si="50"/>
        <v>0.000959177801277358</v>
      </c>
      <c r="G542">
        <f t="shared" si="51"/>
        <v>0.8888100323099951</v>
      </c>
      <c r="H542" t="b">
        <f t="shared" si="52"/>
        <v>0</v>
      </c>
    </row>
    <row r="543" spans="1:8" ht="12.75">
      <c r="A543" s="5" t="s">
        <v>545</v>
      </c>
      <c r="B543" s="17">
        <f t="shared" si="53"/>
        <v>0.001001001001001001</v>
      </c>
      <c r="C543" s="13">
        <v>0.535</v>
      </c>
      <c r="D543" s="10">
        <f t="shared" si="54"/>
        <v>0.0007198334371403409</v>
      </c>
      <c r="E543" s="10">
        <f t="shared" si="55"/>
        <v>7.205539911314723E-07</v>
      </c>
      <c r="F543" s="4">
        <f t="shared" si="50"/>
        <v>0.0009501801370147972</v>
      </c>
      <c r="G543">
        <f t="shared" si="51"/>
        <v>0.8907193902482873</v>
      </c>
      <c r="H543" t="b">
        <f t="shared" si="52"/>
        <v>0</v>
      </c>
    </row>
    <row r="544" spans="1:8" ht="12.75">
      <c r="A544" s="5" t="s">
        <v>546</v>
      </c>
      <c r="B544" s="17">
        <f t="shared" si="53"/>
        <v>0.001001001001001001</v>
      </c>
      <c r="C544" s="13">
        <v>0.536</v>
      </c>
      <c r="D544" s="10">
        <f t="shared" si="54"/>
        <v>0.0007130504084040109</v>
      </c>
      <c r="E544" s="10">
        <f t="shared" si="55"/>
        <v>7.137641725765875E-07</v>
      </c>
      <c r="F544" s="4">
        <f t="shared" si="50"/>
        <v>0.0009412265390829402</v>
      </c>
      <c r="G544">
        <f t="shared" si="51"/>
        <v>0.8916674859281778</v>
      </c>
      <c r="H544" t="b">
        <f t="shared" si="52"/>
        <v>0</v>
      </c>
    </row>
    <row r="545" spans="1:8" ht="12.75">
      <c r="A545" s="5" t="s">
        <v>547</v>
      </c>
      <c r="B545" s="17">
        <f t="shared" si="53"/>
        <v>0.001001001001001001</v>
      </c>
      <c r="C545" s="13">
        <v>0.537</v>
      </c>
      <c r="D545" s="10">
        <f t="shared" si="54"/>
        <v>0.0007063009562307359</v>
      </c>
      <c r="E545" s="10">
        <f t="shared" si="55"/>
        <v>7.070079641949308E-07</v>
      </c>
      <c r="F545" s="4">
        <f t="shared" si="50"/>
        <v>0.0009323172622143151</v>
      </c>
      <c r="G545">
        <f t="shared" si="51"/>
        <v>0.893541029729475</v>
      </c>
      <c r="H545" t="b">
        <f t="shared" si="52"/>
        <v>0</v>
      </c>
    </row>
    <row r="546" spans="1:8" ht="12.75">
      <c r="A546" s="5" t="s">
        <v>548</v>
      </c>
      <c r="B546" s="17">
        <f t="shared" si="53"/>
        <v>0.001001001001001001</v>
      </c>
      <c r="C546" s="13">
        <v>0.538</v>
      </c>
      <c r="D546" s="10">
        <f t="shared" si="54"/>
        <v>0.000699585268717063</v>
      </c>
      <c r="E546" s="10">
        <f t="shared" si="55"/>
        <v>7.002855542713343E-07</v>
      </c>
      <c r="F546" s="4">
        <f t="shared" si="50"/>
        <v>0.0009234525546963644</v>
      </c>
      <c r="G546">
        <f t="shared" si="51"/>
        <v>0.8944732024177606</v>
      </c>
      <c r="H546" t="b">
        <f t="shared" si="52"/>
        <v>0</v>
      </c>
    </row>
    <row r="547" spans="1:8" ht="12.75">
      <c r="A547" s="5" t="s">
        <v>549</v>
      </c>
      <c r="B547" s="17">
        <f t="shared" si="53"/>
        <v>0.001001001001001001</v>
      </c>
      <c r="C547" s="13">
        <v>0.539</v>
      </c>
      <c r="D547" s="10">
        <f t="shared" si="54"/>
        <v>0.0006929035290963432</v>
      </c>
      <c r="E547" s="10">
        <f t="shared" si="55"/>
        <v>6.935971262225657E-07</v>
      </c>
      <c r="F547" s="4">
        <f t="shared" si="50"/>
        <v>0.0009146326583971112</v>
      </c>
      <c r="G547">
        <f t="shared" si="51"/>
        <v>0.8963129728804756</v>
      </c>
      <c r="H547" t="b">
        <f t="shared" si="52"/>
        <v>0</v>
      </c>
    </row>
    <row r="548" spans="1:8" ht="12.75">
      <c r="A548" s="5" t="s">
        <v>550</v>
      </c>
      <c r="B548" s="17">
        <f t="shared" si="53"/>
        <v>0.001001001001001001</v>
      </c>
      <c r="C548" s="13">
        <v>0.54</v>
      </c>
      <c r="D548" s="10">
        <f t="shared" si="54"/>
        <v>0.000686255915758602</v>
      </c>
      <c r="E548" s="10">
        <f t="shared" si="55"/>
        <v>6.869428586172192E-07</v>
      </c>
      <c r="F548" s="4">
        <f t="shared" si="50"/>
        <v>0.0009058578087913895</v>
      </c>
      <c r="G548">
        <f t="shared" si="51"/>
        <v>0.8972276055388727</v>
      </c>
      <c r="H548" t="b">
        <f t="shared" si="52"/>
        <v>0</v>
      </c>
    </row>
    <row r="549" spans="1:8" ht="12.75">
      <c r="A549" s="5" t="s">
        <v>551</v>
      </c>
      <c r="B549" s="17">
        <f t="shared" si="53"/>
        <v>0.001001001001001001</v>
      </c>
      <c r="C549" s="13">
        <v>0.541</v>
      </c>
      <c r="D549" s="10">
        <f t="shared" si="54"/>
        <v>0.0006796426022708342</v>
      </c>
      <c r="E549" s="10">
        <f t="shared" si="55"/>
        <v>6.803229251960302E-07</v>
      </c>
      <c r="F549" s="4">
        <f t="shared" si="50"/>
        <v>0.000897128234987632</v>
      </c>
      <c r="G549">
        <f t="shared" si="51"/>
        <v>0.8999311254470941</v>
      </c>
      <c r="H549" t="b">
        <f t="shared" si="52"/>
        <v>0</v>
      </c>
    </row>
    <row r="550" spans="1:8" ht="12.75">
      <c r="A550" s="5" t="s">
        <v>552</v>
      </c>
      <c r="B550" s="17">
        <f t="shared" si="53"/>
        <v>0.001001001001001001</v>
      </c>
      <c r="C550" s="13">
        <v>0.542</v>
      </c>
      <c r="D550" s="10">
        <f t="shared" si="54"/>
        <v>0.0006730637573977162</v>
      </c>
      <c r="E550" s="10">
        <f t="shared" si="55"/>
        <v>6.737374948926088E-07</v>
      </c>
      <c r="F550" s="4">
        <f t="shared" si="50"/>
        <v>0.0008884441597552117</v>
      </c>
      <c r="G550">
        <f t="shared" si="51"/>
        <v>0.9008195696068493</v>
      </c>
      <c r="H550" t="b">
        <f t="shared" si="52"/>
        <v>0</v>
      </c>
    </row>
    <row r="551" spans="1:8" ht="12.75">
      <c r="A551" s="5" t="s">
        <v>553</v>
      </c>
      <c r="B551" s="17">
        <f t="shared" si="53"/>
        <v>0.001001001001001001</v>
      </c>
      <c r="C551" s="13">
        <v>0.543</v>
      </c>
      <c r="D551" s="10">
        <f t="shared" si="54"/>
        <v>0.0006665195451227298</v>
      </c>
      <c r="E551" s="10">
        <f t="shared" si="55"/>
        <v>6.671867318545843E-07</v>
      </c>
      <c r="F551" s="4">
        <f t="shared" si="50"/>
        <v>0.0008798057995523247</v>
      </c>
      <c r="G551">
        <f t="shared" si="51"/>
        <v>0.9017043926850198</v>
      </c>
      <c r="H551" t="b">
        <f t="shared" si="52"/>
        <v>0</v>
      </c>
    </row>
    <row r="552" spans="1:8" ht="12.75">
      <c r="A552" s="5" t="s">
        <v>554</v>
      </c>
      <c r="B552" s="17">
        <f t="shared" si="53"/>
        <v>0.001001001001001001</v>
      </c>
      <c r="C552" s="13">
        <v>0.544</v>
      </c>
      <c r="D552" s="10">
        <f t="shared" si="54"/>
        <v>0.0006600101246696925</v>
      </c>
      <c r="E552" s="10">
        <f t="shared" si="55"/>
        <v>6.606707954651576E-07</v>
      </c>
      <c r="F552" s="4">
        <f t="shared" si="50"/>
        <v>0.00087121336455441</v>
      </c>
      <c r="G552">
        <f t="shared" si="51"/>
        <v>0.9034554118491266</v>
      </c>
      <c r="H552" t="b">
        <f t="shared" si="52"/>
        <v>0</v>
      </c>
    </row>
    <row r="553" spans="1:8" ht="12.75">
      <c r="A553" s="5" t="s">
        <v>555</v>
      </c>
      <c r="B553" s="17">
        <f t="shared" si="53"/>
        <v>0.001001001001001001</v>
      </c>
      <c r="C553" s="13">
        <v>0.545</v>
      </c>
      <c r="D553" s="10">
        <f t="shared" si="54"/>
        <v>0.0006535356505246849</v>
      </c>
      <c r="E553" s="10">
        <f t="shared" si="55"/>
        <v>6.541898403650499E-07</v>
      </c>
      <c r="F553" s="4">
        <f t="shared" si="50"/>
        <v>0.000862667058683094</v>
      </c>
      <c r="G553">
        <f t="shared" si="51"/>
        <v>0.9043245999134676</v>
      </c>
      <c r="H553" t="b">
        <f t="shared" si="52"/>
        <v>0</v>
      </c>
    </row>
    <row r="554" spans="1:8" ht="12.75">
      <c r="A554" s="5" t="s">
        <v>556</v>
      </c>
      <c r="B554" s="17">
        <f t="shared" si="53"/>
        <v>0.001001001001001001</v>
      </c>
      <c r="C554" s="13">
        <v>0.546</v>
      </c>
      <c r="D554" s="10">
        <f t="shared" si="54"/>
        <v>0.000647096272458377</v>
      </c>
      <c r="E554" s="10">
        <f t="shared" si="55"/>
        <v>6.477440164748519E-07</v>
      </c>
      <c r="F554" s="4">
        <f t="shared" si="50"/>
        <v>0.0008541670796356612</v>
      </c>
      <c r="G554">
        <f t="shared" si="51"/>
        <v>0.9051872669721507</v>
      </c>
      <c r="H554" t="b">
        <f t="shared" si="52"/>
        <v>0</v>
      </c>
    </row>
    <row r="555" spans="1:8" ht="12.75">
      <c r="A555" s="5" t="s">
        <v>557</v>
      </c>
      <c r="B555" s="17">
        <f t="shared" si="53"/>
        <v>0.001001001001001001</v>
      </c>
      <c r="C555" s="13">
        <v>0.547</v>
      </c>
      <c r="D555" s="10">
        <f t="shared" si="54"/>
        <v>0.0006406921355487391</v>
      </c>
      <c r="E555" s="10">
        <f t="shared" si="55"/>
        <v>6.413334690177569E-07</v>
      </c>
      <c r="F555" s="4">
        <f t="shared" si="50"/>
        <v>0.0008457136189150321</v>
      </c>
      <c r="G555">
        <f t="shared" si="51"/>
        <v>0.9068950653836538</v>
      </c>
      <c r="H555" t="b">
        <f t="shared" si="52"/>
        <v>0</v>
      </c>
    </row>
    <row r="556" spans="1:8" ht="12.75">
      <c r="A556" s="5" t="s">
        <v>558</v>
      </c>
      <c r="B556" s="17">
        <f t="shared" si="53"/>
        <v>0.001001001001001001</v>
      </c>
      <c r="C556" s="13">
        <v>0.548</v>
      </c>
      <c r="D556" s="10">
        <f t="shared" si="54"/>
        <v>0.000634323380204139</v>
      </c>
      <c r="E556" s="10">
        <f t="shared" si="55"/>
        <v>6.349583385426816E-07</v>
      </c>
      <c r="F556" s="4">
        <f t="shared" si="50"/>
        <v>0.0008373068618602523</v>
      </c>
      <c r="G556">
        <f t="shared" si="51"/>
        <v>0.9085789343852457</v>
      </c>
      <c r="H556" t="b">
        <f t="shared" si="52"/>
        <v>0</v>
      </c>
    </row>
    <row r="557" spans="1:8" ht="12.75">
      <c r="A557" s="5" t="s">
        <v>559</v>
      </c>
      <c r="B557" s="17">
        <f t="shared" si="53"/>
        <v>0.001001001001001001</v>
      </c>
      <c r="C557" s="13">
        <v>0.549</v>
      </c>
      <c r="D557" s="10">
        <f t="shared" si="54"/>
        <v>0.0006279901421868148</v>
      </c>
      <c r="E557" s="10">
        <f t="shared" si="55"/>
        <v>6.286187609477625E-07</v>
      </c>
      <c r="F557" s="4">
        <f t="shared" si="50"/>
        <v>0.0008289469876774764</v>
      </c>
      <c r="G557">
        <f t="shared" si="51"/>
        <v>0.909416241247106</v>
      </c>
      <c r="H557" t="b">
        <f t="shared" si="52"/>
        <v>0</v>
      </c>
    </row>
    <row r="558" spans="1:8" ht="12.75">
      <c r="A558" s="5" t="s">
        <v>560</v>
      </c>
      <c r="B558" s="17">
        <f t="shared" si="53"/>
        <v>0.001001001001001001</v>
      </c>
      <c r="C558" s="13">
        <v>0.55</v>
      </c>
      <c r="D558" s="10">
        <f t="shared" si="54"/>
        <v>0.0006216925526367185</v>
      </c>
      <c r="E558" s="10">
        <f t="shared" si="55"/>
        <v>6.223148675042227E-07</v>
      </c>
      <c r="F558" s="4">
        <f t="shared" si="50"/>
        <v>0.0008206341694714408</v>
      </c>
      <c r="G558">
        <f t="shared" si="51"/>
        <v>0.9118885851151912</v>
      </c>
      <c r="H558" t="b">
        <f t="shared" si="52"/>
        <v>0</v>
      </c>
    </row>
    <row r="559" spans="1:8" ht="12.75">
      <c r="A559" s="5" t="s">
        <v>561</v>
      </c>
      <c r="B559" s="17">
        <f t="shared" si="53"/>
        <v>0.001001001001001001</v>
      </c>
      <c r="C559" s="13">
        <v>0.551</v>
      </c>
      <c r="D559" s="10">
        <f t="shared" si="54"/>
        <v>0.0006154307380957272</v>
      </c>
      <c r="E559" s="10">
        <f t="shared" si="55"/>
        <v>6.160467848806077E-07</v>
      </c>
      <c r="F559" s="4">
        <f t="shared" si="50"/>
        <v>0.0008123685742774231</v>
      </c>
      <c r="G559">
        <f t="shared" si="51"/>
        <v>0.9118885851151912</v>
      </c>
      <c r="H559" t="b">
        <f t="shared" si="52"/>
        <v>0</v>
      </c>
    </row>
    <row r="560" spans="1:8" ht="12.75">
      <c r="A560" s="5" t="s">
        <v>562</v>
      </c>
      <c r="B560" s="17">
        <f t="shared" si="53"/>
        <v>0.001001001001001001</v>
      </c>
      <c r="C560" s="13">
        <v>0.552</v>
      </c>
      <c r="D560" s="10">
        <f t="shared" si="54"/>
        <v>0.0006092048205322134</v>
      </c>
      <c r="E560" s="10">
        <f t="shared" si="55"/>
        <v>6.098146351673807E-07</v>
      </c>
      <c r="F560" s="4">
        <f t="shared" si="50"/>
        <v>0.0008041503630936752</v>
      </c>
      <c r="G560">
        <f t="shared" si="51"/>
        <v>0.9143125598548265</v>
      </c>
      <c r="H560" t="b">
        <f t="shared" si="52"/>
        <v>0</v>
      </c>
    </row>
    <row r="561" spans="1:8" ht="12.75">
      <c r="A561" s="5" t="s">
        <v>563</v>
      </c>
      <c r="B561" s="17">
        <f t="shared" si="53"/>
        <v>0.001001001001001001</v>
      </c>
      <c r="C561" s="13">
        <v>0.553</v>
      </c>
      <c r="D561" s="10">
        <f t="shared" si="54"/>
        <v>0.0006030149173659696</v>
      </c>
      <c r="E561" s="10">
        <f t="shared" si="55"/>
        <v>6.036185359018714E-07</v>
      </c>
      <c r="F561" s="4">
        <f t="shared" si="50"/>
        <v>0.0007959796909143233</v>
      </c>
      <c r="G561">
        <f t="shared" si="51"/>
        <v>0.9143125598548265</v>
      </c>
      <c r="H561" t="b">
        <f t="shared" si="52"/>
        <v>0</v>
      </c>
    </row>
    <row r="562" spans="1:8" ht="12.75">
      <c r="A562" s="5" t="s">
        <v>564</v>
      </c>
      <c r="B562" s="17">
        <f t="shared" si="53"/>
        <v>0.001001001001001001</v>
      </c>
      <c r="C562" s="13">
        <v>0.554</v>
      </c>
      <c r="D562" s="10">
        <f t="shared" si="54"/>
        <v>0.000596861141493482</v>
      </c>
      <c r="E562" s="10">
        <f t="shared" si="55"/>
        <v>5.974586000935756E-07</v>
      </c>
      <c r="F562" s="4">
        <f t="shared" si="50"/>
        <v>0.0007878567067627293</v>
      </c>
      <c r="G562">
        <f t="shared" si="51"/>
        <v>0.9159007766786702</v>
      </c>
      <c r="H562" t="b">
        <f t="shared" si="52"/>
        <v>0</v>
      </c>
    </row>
    <row r="563" spans="1:8" ht="12.75">
      <c r="A563" s="5" t="s">
        <v>565</v>
      </c>
      <c r="B563" s="17">
        <f t="shared" si="53"/>
        <v>0.001001001001001001</v>
      </c>
      <c r="C563" s="13">
        <v>0.555</v>
      </c>
      <c r="D563" s="10">
        <f t="shared" si="54"/>
        <v>0.0005907436013135466</v>
      </c>
      <c r="E563" s="10">
        <f t="shared" si="55"/>
        <v>5.913349362497964E-07</v>
      </c>
      <c r="F563" s="4">
        <f t="shared" si="50"/>
        <v>0.0007797815537253034</v>
      </c>
      <c r="G563">
        <f t="shared" si="51"/>
        <v>0.9166886333854329</v>
      </c>
      <c r="H563" t="b">
        <f t="shared" si="52"/>
        <v>0</v>
      </c>
    </row>
    <row r="564" spans="1:8" ht="12.75">
      <c r="A564" s="5" t="s">
        <v>566</v>
      </c>
      <c r="B564" s="17">
        <f t="shared" si="53"/>
        <v>0.001001001001001001</v>
      </c>
      <c r="C564" s="13">
        <v>0.556</v>
      </c>
      <c r="D564" s="10">
        <f t="shared" si="54"/>
        <v>0.0005846624007532239</v>
      </c>
      <c r="E564" s="10">
        <f t="shared" si="55"/>
        <v>5.852476484016255E-07</v>
      </c>
      <c r="F564" s="4">
        <f t="shared" si="50"/>
        <v>0.0007717543689857656</v>
      </c>
      <c r="G564">
        <f t="shared" si="51"/>
        <v>0.919017278477182</v>
      </c>
      <c r="H564" t="b">
        <f t="shared" si="52"/>
        <v>0</v>
      </c>
    </row>
    <row r="565" spans="1:8" ht="12.75">
      <c r="A565" s="5" t="s">
        <v>567</v>
      </c>
      <c r="B565" s="17">
        <f t="shared" si="53"/>
        <v>0.001001001001001001</v>
      </c>
      <c r="C565" s="13">
        <v>0.557</v>
      </c>
      <c r="D565" s="10">
        <f t="shared" si="54"/>
        <v>0.000578617639294122</v>
      </c>
      <c r="E565" s="10">
        <f t="shared" si="55"/>
        <v>5.791968361302522E-07</v>
      </c>
      <c r="F565" s="4">
        <f t="shared" si="50"/>
        <v>0.0007637752838598389</v>
      </c>
      <c r="G565">
        <f t="shared" si="51"/>
        <v>0.9197810537610418</v>
      </c>
      <c r="H565" t="b">
        <f t="shared" si="52"/>
        <v>0</v>
      </c>
    </row>
    <row r="566" spans="1:8" ht="12.75">
      <c r="A566" s="5" t="s">
        <v>568</v>
      </c>
      <c r="B566" s="17">
        <f t="shared" si="53"/>
        <v>0.001001001001001001</v>
      </c>
      <c r="C566" s="13">
        <v>0.558</v>
      </c>
      <c r="D566" s="10">
        <f t="shared" si="54"/>
        <v>0.0005726094119990102</v>
      </c>
      <c r="E566" s="10">
        <f t="shared" si="55"/>
        <v>5.731825945936038E-07</v>
      </c>
      <c r="F566" s="4">
        <f t="shared" si="50"/>
        <v>0.0007558444238303785</v>
      </c>
      <c r="G566">
        <f t="shared" si="51"/>
        <v>0.921298972550577</v>
      </c>
      <c r="H566" t="b">
        <f t="shared" si="52"/>
        <v>0</v>
      </c>
    </row>
    <row r="567" spans="1:8" ht="12.75">
      <c r="A567" s="5" t="s">
        <v>569</v>
      </c>
      <c r="B567" s="17">
        <f t="shared" si="53"/>
        <v>0.001001001001001001</v>
      </c>
      <c r="C567" s="13">
        <v>0.559</v>
      </c>
      <c r="D567" s="10">
        <f t="shared" si="54"/>
        <v>0.0005666378095387476</v>
      </c>
      <c r="E567" s="10">
        <f t="shared" si="55"/>
        <v>5.672050145533009E-07</v>
      </c>
      <c r="F567" s="4">
        <f t="shared" si="50"/>
        <v>0.0007479619085829186</v>
      </c>
      <c r="G567">
        <f t="shared" si="51"/>
        <v>0.921298972550577</v>
      </c>
      <c r="H567" t="b">
        <f t="shared" si="52"/>
        <v>0</v>
      </c>
    </row>
    <row r="568" spans="1:8" ht="12.75">
      <c r="A568" s="5" t="s">
        <v>570</v>
      </c>
      <c r="B568" s="17">
        <f t="shared" si="53"/>
        <v>0.001001001001001001</v>
      </c>
      <c r="C568" s="13">
        <v>0.56</v>
      </c>
      <c r="D568" s="10">
        <f t="shared" si="54"/>
        <v>0.00056070291821953</v>
      </c>
      <c r="E568" s="10">
        <f t="shared" si="55"/>
        <v>5.612641824019319E-07</v>
      </c>
      <c r="F568" s="4">
        <f t="shared" si="50"/>
        <v>0.0007401278520416375</v>
      </c>
      <c r="G568">
        <f t="shared" si="51"/>
        <v>0.9227940696253728</v>
      </c>
      <c r="H568" t="b">
        <f t="shared" si="52"/>
        <v>0</v>
      </c>
    </row>
    <row r="569" spans="1:8" ht="12.75">
      <c r="A569" s="5" t="s">
        <v>571</v>
      </c>
      <c r="B569" s="17">
        <f t="shared" si="53"/>
        <v>0.001001001001001001</v>
      </c>
      <c r="C569" s="13">
        <v>0.561</v>
      </c>
      <c r="D569" s="10">
        <f t="shared" si="54"/>
        <v>0.000554804820010444</v>
      </c>
      <c r="E569" s="10">
        <f t="shared" si="55"/>
        <v>5.553601801906346E-07</v>
      </c>
      <c r="F569" s="4">
        <f t="shared" si="50"/>
        <v>0.0007323423624057296</v>
      </c>
      <c r="G569">
        <f t="shared" si="51"/>
        <v>0.9242665398398201</v>
      </c>
      <c r="H569" t="b">
        <f t="shared" si="52"/>
        <v>0</v>
      </c>
    </row>
    <row r="570" spans="1:8" ht="12.75">
      <c r="A570" s="5" t="s">
        <v>572</v>
      </c>
      <c r="B570" s="17">
        <f t="shared" si="53"/>
        <v>0.001001001001001001</v>
      </c>
      <c r="C570" s="13">
        <v>0.562</v>
      </c>
      <c r="D570" s="10">
        <f t="shared" si="54"/>
        <v>0.0005489435925713241</v>
      </c>
      <c r="E570" s="10">
        <f t="shared" si="55"/>
        <v>5.494930856569811E-07</v>
      </c>
      <c r="F570" s="4">
        <f t="shared" si="50"/>
        <v>0.0007246055421861766</v>
      </c>
      <c r="G570">
        <f t="shared" si="51"/>
        <v>0.9249988338409781</v>
      </c>
      <c r="H570" t="b">
        <f t="shared" si="52"/>
        <v>0</v>
      </c>
    </row>
    <row r="571" spans="1:8" ht="12.75">
      <c r="A571" s="5" t="s">
        <v>573</v>
      </c>
      <c r="B571" s="17">
        <f t="shared" si="53"/>
        <v>0.001001001001001001</v>
      </c>
      <c r="C571" s="13">
        <v>0.563</v>
      </c>
      <c r="D571" s="10">
        <f t="shared" si="54"/>
        <v>0.000543119309280907</v>
      </c>
      <c r="E571" s="10">
        <f t="shared" si="55"/>
        <v>5.436629722531602E-07</v>
      </c>
      <c r="F571" s="4">
        <f t="shared" si="50"/>
        <v>0.0007169174882429106</v>
      </c>
      <c r="G571">
        <f t="shared" si="51"/>
        <v>0.9271579101589877</v>
      </c>
      <c r="H571" t="b">
        <f t="shared" si="52"/>
        <v>0</v>
      </c>
    </row>
    <row r="572" spans="1:8" ht="12.75">
      <c r="A572" s="5" t="s">
        <v>574</v>
      </c>
      <c r="B572" s="17">
        <f t="shared" si="53"/>
        <v>0.001001001001001001</v>
      </c>
      <c r="C572" s="13">
        <v>0.564</v>
      </c>
      <c r="D572" s="10">
        <f t="shared" si="54"/>
        <v>0.0005373320392652762</v>
      </c>
      <c r="E572" s="10">
        <f t="shared" si="55"/>
        <v>5.378699091744506E-07</v>
      </c>
      <c r="F572" s="4">
        <f t="shared" si="50"/>
        <v>0.000709278291822362</v>
      </c>
      <c r="G572">
        <f t="shared" si="51"/>
        <v>0.9278671884508101</v>
      </c>
      <c r="H572" t="b">
        <f t="shared" si="52"/>
        <v>0</v>
      </c>
    </row>
    <row r="573" spans="1:8" ht="12.75">
      <c r="A573" s="5" t="s">
        <v>575</v>
      </c>
      <c r="B573" s="17">
        <f t="shared" si="53"/>
        <v>0.001001001001001001</v>
      </c>
      <c r="C573" s="13">
        <v>0.565</v>
      </c>
      <c r="D573" s="10">
        <f t="shared" si="54"/>
        <v>0.0005315818474265983</v>
      </c>
      <c r="E573" s="10">
        <f t="shared" si="55"/>
        <v>5.321139613879863E-07</v>
      </c>
      <c r="F573" s="4">
        <f t="shared" si="50"/>
        <v>0.0007016880385953907</v>
      </c>
      <c r="G573">
        <f t="shared" si="51"/>
        <v>0.9285701038788927</v>
      </c>
      <c r="H573" t="b">
        <f t="shared" si="52"/>
        <v>0</v>
      </c>
    </row>
    <row r="574" spans="1:8" ht="12.75">
      <c r="A574" s="5" t="s">
        <v>576</v>
      </c>
      <c r="B574" s="17">
        <f t="shared" si="53"/>
        <v>0.001001001001001001</v>
      </c>
      <c r="C574" s="13">
        <v>0.566</v>
      </c>
      <c r="D574" s="10">
        <f t="shared" si="54"/>
        <v>0.0005258687944721316</v>
      </c>
      <c r="E574" s="10">
        <f t="shared" si="55"/>
        <v>5.263951896617934E-07</v>
      </c>
      <c r="F574" s="4">
        <f t="shared" si="50"/>
        <v>0.0006941468086955775</v>
      </c>
      <c r="G574">
        <f t="shared" si="51"/>
        <v>0.9292717919174881</v>
      </c>
      <c r="H574" t="b">
        <f t="shared" si="52"/>
        <v>0</v>
      </c>
    </row>
    <row r="575" spans="1:8" ht="12.75">
      <c r="A575" s="5" t="s">
        <v>577</v>
      </c>
      <c r="B575" s="17">
        <f t="shared" si="53"/>
        <v>0.001001001001001001</v>
      </c>
      <c r="C575" s="13">
        <v>0.567</v>
      </c>
      <c r="D575" s="10">
        <f t="shared" si="54"/>
        <v>0.0005201929369435158</v>
      </c>
      <c r="E575" s="10">
        <f t="shared" si="55"/>
        <v>5.207136505941099E-07</v>
      </c>
      <c r="F575" s="4">
        <f t="shared" si="50"/>
        <v>0.000686654676757887</v>
      </c>
      <c r="G575">
        <f t="shared" si="51"/>
        <v>0.930654321536115</v>
      </c>
      <c r="H575" t="b">
        <f t="shared" si="52"/>
        <v>0</v>
      </c>
    </row>
    <row r="576" spans="1:8" ht="12.75">
      <c r="A576" s="5" t="s">
        <v>578</v>
      </c>
      <c r="B576" s="17">
        <f t="shared" si="53"/>
        <v>0.001001001001001001</v>
      </c>
      <c r="C576" s="13">
        <v>0.568</v>
      </c>
      <c r="D576" s="10">
        <f t="shared" si="54"/>
        <v>0.0005145543272463259</v>
      </c>
      <c r="E576" s="10">
        <f t="shared" si="55"/>
        <v>5.150693966429688E-07</v>
      </c>
      <c r="F576" s="4">
        <f t="shared" si="50"/>
        <v>0.0006792117119576782</v>
      </c>
      <c r="G576">
        <f t="shared" si="51"/>
        <v>0.9313409762128729</v>
      </c>
      <c r="H576" t="b">
        <f t="shared" si="52"/>
        <v>0</v>
      </c>
    </row>
    <row r="577" spans="1:8" ht="12.75">
      <c r="A577" s="5" t="s">
        <v>579</v>
      </c>
      <c r="B577" s="17">
        <f t="shared" si="53"/>
        <v>0.001001001001001001</v>
      </c>
      <c r="C577" s="13">
        <v>0.569</v>
      </c>
      <c r="D577" s="10">
        <f t="shared" si="54"/>
        <v>0.0005089530136798944</v>
      </c>
      <c r="E577" s="10">
        <f t="shared" si="55"/>
        <v>5.094624761560505E-07</v>
      </c>
      <c r="F577" s="4">
        <f t="shared" si="50"/>
        <v>0.0006718179780500701</v>
      </c>
      <c r="G577">
        <f t="shared" si="51"/>
        <v>0.9326941457289786</v>
      </c>
      <c r="H577" t="b">
        <f t="shared" si="52"/>
        <v>0</v>
      </c>
    </row>
    <row r="578" spans="1:8" ht="12.75">
      <c r="A578" s="5" t="s">
        <v>580</v>
      </c>
      <c r="B578" s="17">
        <f t="shared" si="53"/>
        <v>0.001001001001001001</v>
      </c>
      <c r="C578" s="13">
        <v>0.57</v>
      </c>
      <c r="D578" s="10">
        <f t="shared" si="54"/>
        <v>0.0005033890404673867</v>
      </c>
      <c r="E578" s="10">
        <f t="shared" si="55"/>
        <v>5.038929334007876E-07</v>
      </c>
      <c r="F578" s="4">
        <f t="shared" si="50"/>
        <v>0.0006644735334096407</v>
      </c>
      <c r="G578">
        <f t="shared" si="51"/>
        <v>0.9333659637070286</v>
      </c>
      <c r="H578" t="b">
        <f t="shared" si="52"/>
        <v>0</v>
      </c>
    </row>
    <row r="579" spans="1:8" ht="12.75">
      <c r="A579" s="5" t="s">
        <v>581</v>
      </c>
      <c r="B579" s="17">
        <f t="shared" si="53"/>
        <v>0.001001001001001001</v>
      </c>
      <c r="C579" s="13">
        <v>0.571</v>
      </c>
      <c r="D579" s="10">
        <f t="shared" si="54"/>
        <v>0.0004978624477861321</v>
      </c>
      <c r="E579" s="10">
        <f t="shared" si="55"/>
        <v>4.983608085947268E-07</v>
      </c>
      <c r="F579" s="4">
        <f t="shared" si="50"/>
        <v>0.0006571784310704648</v>
      </c>
      <c r="G579">
        <f t="shared" si="51"/>
        <v>0.9353472584360907</v>
      </c>
      <c r="H579" t="b">
        <f t="shared" si="52"/>
        <v>0</v>
      </c>
    </row>
    <row r="580" spans="1:8" ht="12.75">
      <c r="A580" s="5" t="s">
        <v>582</v>
      </c>
      <c r="B580" s="17">
        <f t="shared" si="53"/>
        <v>0.001001001001001001</v>
      </c>
      <c r="C580" s="13">
        <v>0.572</v>
      </c>
      <c r="D580" s="10">
        <f t="shared" si="54"/>
        <v>0.000492373271798199</v>
      </c>
      <c r="E580" s="10">
        <f t="shared" si="55"/>
        <v>4.928661379361352E-07</v>
      </c>
      <c r="F580" s="4">
        <f t="shared" si="50"/>
        <v>0.000649932718766473</v>
      </c>
      <c r="G580">
        <f t="shared" si="51"/>
        <v>0.9353472584360907</v>
      </c>
      <c r="H580" t="b">
        <f t="shared" si="52"/>
        <v>0</v>
      </c>
    </row>
    <row r="581" spans="1:8" ht="12.75">
      <c r="A581" s="5" t="s">
        <v>583</v>
      </c>
      <c r="B581" s="17">
        <f t="shared" si="53"/>
        <v>0.001001001001001001</v>
      </c>
      <c r="C581" s="13">
        <v>0.573</v>
      </c>
      <c r="D581" s="10">
        <f t="shared" si="54"/>
        <v>0.00048692154468121275</v>
      </c>
      <c r="E581" s="10">
        <f t="shared" si="55"/>
        <v>4.874089536348475E-07</v>
      </c>
      <c r="F581" s="4">
        <f t="shared" si="50"/>
        <v>0.0006427364389721301</v>
      </c>
      <c r="G581">
        <f t="shared" si="51"/>
        <v>0.9372853676208018</v>
      </c>
      <c r="H581" t="b">
        <f t="shared" si="52"/>
        <v>0</v>
      </c>
    </row>
    <row r="582" spans="1:8" ht="12.75">
      <c r="A582" s="5" t="s">
        <v>584</v>
      </c>
      <c r="B582" s="17">
        <f t="shared" si="53"/>
        <v>0.001001001001001001</v>
      </c>
      <c r="C582" s="13">
        <v>0.574</v>
      </c>
      <c r="D582" s="10">
        <f t="shared" si="54"/>
        <v>0.00048150729465940717</v>
      </c>
      <c r="E582" s="10">
        <f t="shared" si="55"/>
        <v>4.819892839433505E-07</v>
      </c>
      <c r="F582" s="4">
        <f t="shared" si="50"/>
        <v>0.0006355896289434254</v>
      </c>
      <c r="G582">
        <f t="shared" si="51"/>
        <v>0.9372853676208018</v>
      </c>
      <c r="H582" t="b">
        <f t="shared" si="52"/>
        <v>0</v>
      </c>
    </row>
    <row r="583" spans="1:8" ht="12.75">
      <c r="A583" s="5" t="s">
        <v>585</v>
      </c>
      <c r="B583" s="17">
        <f t="shared" si="53"/>
        <v>0.001001001001001001</v>
      </c>
      <c r="C583" s="13">
        <v>0.575</v>
      </c>
      <c r="D583" s="10">
        <f t="shared" si="54"/>
        <v>0.00047613054603490843</v>
      </c>
      <c r="E583" s="10">
        <f t="shared" si="55"/>
        <v>4.766071531880965E-07</v>
      </c>
      <c r="F583" s="4">
        <f t="shared" si="50"/>
        <v>0.0006284923207591651</v>
      </c>
      <c r="G583">
        <f t="shared" si="51"/>
        <v>0.9391808014784975</v>
      </c>
      <c r="H583" t="b">
        <f t="shared" si="52"/>
        <v>0</v>
      </c>
    </row>
    <row r="584" spans="1:8" ht="12.75">
      <c r="A584" s="5" t="s">
        <v>586</v>
      </c>
      <c r="B584" s="17">
        <f t="shared" si="53"/>
        <v>0.001001001001001001</v>
      </c>
      <c r="C584" s="13">
        <v>0.576</v>
      </c>
      <c r="D584" s="10">
        <f t="shared" si="54"/>
        <v>0.0004707913192192408</v>
      </c>
      <c r="E584" s="10">
        <f t="shared" si="55"/>
        <v>4.7126258180104186E-07</v>
      </c>
      <c r="F584" s="4">
        <f t="shared" si="50"/>
        <v>0.0006214445413625615</v>
      </c>
      <c r="G584">
        <f t="shared" si="51"/>
        <v>0.9391808014784975</v>
      </c>
      <c r="H584" t="b">
        <f t="shared" si="52"/>
        <v>0</v>
      </c>
    </row>
    <row r="585" spans="1:8" ht="12.75">
      <c r="A585" s="5" t="s">
        <v>587</v>
      </c>
      <c r="B585" s="17">
        <f t="shared" si="53"/>
        <v>0.001001001001001001</v>
      </c>
      <c r="C585" s="13">
        <v>0.577</v>
      </c>
      <c r="D585" s="10">
        <f t="shared" si="54"/>
        <v>0.00046548963076505106</v>
      </c>
      <c r="E585" s="10">
        <f t="shared" si="55"/>
        <v>4.6595558635140247E-07</v>
      </c>
      <c r="F585" s="4">
        <f aca="true" t="shared" si="56" ref="F585:F648">E585/E$1009</f>
        <v>0.000614446312603108</v>
      </c>
      <c r="G585">
        <f aca="true" t="shared" si="57" ref="G585:G648">SUMIF(F$8:F$1008,CONCATENATE("&gt;=",TEXT(F585,0.0000000001)))</f>
        <v>0.9410340730367452</v>
      </c>
      <c r="H585" t="b">
        <f aca="true" t="shared" si="58" ref="H585:H611">IF(OR(AND(G585&gt;=0.95,G586&lt;0.95),AND(G585&lt;0.95,G586&gt;=0.95)),C585+(0.95-G585)*(C586-C585)/(G586-G585))</f>
        <v>0</v>
      </c>
    </row>
    <row r="586" spans="1:8" ht="12.75">
      <c r="A586" s="5" t="s">
        <v>588</v>
      </c>
      <c r="B586" s="17">
        <f t="shared" si="53"/>
        <v>0.001001001001001001</v>
      </c>
      <c r="C586" s="13">
        <v>0.578</v>
      </c>
      <c r="D586" s="10">
        <f t="shared" si="54"/>
        <v>0.0004602254933980493</v>
      </c>
      <c r="E586" s="10">
        <f t="shared" si="55"/>
        <v>4.606861795776269E-07</v>
      </c>
      <c r="F586" s="4">
        <f t="shared" si="56"/>
        <v>0.0006074976512787421</v>
      </c>
      <c r="G586">
        <f t="shared" si="57"/>
        <v>0.9410340730367452</v>
      </c>
      <c r="H586" t="b">
        <f t="shared" si="58"/>
        <v>0</v>
      </c>
    </row>
    <row r="587" spans="1:8" ht="12.75">
      <c r="A587" s="5" t="s">
        <v>589</v>
      </c>
      <c r="B587" s="17">
        <f aca="true" t="shared" si="59" ref="B587:B650">1/999</f>
        <v>0.001001001001001001</v>
      </c>
      <c r="C587" s="13">
        <v>0.579</v>
      </c>
      <c r="D587" s="10">
        <f t="shared" si="54"/>
        <v>0.00045499891604915344</v>
      </c>
      <c r="E587" s="10">
        <f t="shared" si="55"/>
        <v>4.55454370419573E-07</v>
      </c>
      <c r="F587" s="4">
        <f t="shared" si="56"/>
        <v>0.0006005985691782754</v>
      </c>
      <c r="G587">
        <f t="shared" si="57"/>
        <v>0.9422450993794839</v>
      </c>
      <c r="H587" t="b">
        <f t="shared" si="58"/>
        <v>0</v>
      </c>
    </row>
    <row r="588" spans="1:8" ht="12.75">
      <c r="A588" s="5" t="s">
        <v>590</v>
      </c>
      <c r="B588" s="17">
        <f t="shared" si="59"/>
        <v>0.001001001001001001</v>
      </c>
      <c r="C588" s="13">
        <v>0.58</v>
      </c>
      <c r="D588" s="10">
        <f t="shared" si="54"/>
        <v>0.00044980990388683795</v>
      </c>
      <c r="E588" s="10">
        <f t="shared" si="55"/>
        <v>4.5026016405088886E-07</v>
      </c>
      <c r="F588" s="4">
        <f t="shared" si="56"/>
        <v>0.0005937490731240944</v>
      </c>
      <c r="G588">
        <f t="shared" si="57"/>
        <v>0.9428456979486621</v>
      </c>
      <c r="H588" t="b">
        <f t="shared" si="58"/>
        <v>0</v>
      </c>
    </row>
    <row r="589" spans="1:8" ht="12.75">
      <c r="A589" s="5" t="s">
        <v>591</v>
      </c>
      <c r="B589" s="17">
        <f t="shared" si="59"/>
        <v>0.001001001001001001</v>
      </c>
      <c r="C589" s="13">
        <v>0.581</v>
      </c>
      <c r="D589" s="10">
        <f t="shared" si="54"/>
        <v>0.00044465845834967946</v>
      </c>
      <c r="E589" s="10">
        <f t="shared" si="55"/>
        <v>4.4510356191159103E-07</v>
      </c>
      <c r="F589" s="4">
        <f t="shared" si="56"/>
        <v>0.00058694916501512</v>
      </c>
      <c r="G589">
        <f t="shared" si="57"/>
        <v>0.9446161943099298</v>
      </c>
      <c r="H589" t="b">
        <f t="shared" si="58"/>
        <v>0</v>
      </c>
    </row>
    <row r="590" spans="1:8" ht="12.75">
      <c r="A590" s="5" t="s">
        <v>592</v>
      </c>
      <c r="B590" s="17">
        <f t="shared" si="59"/>
        <v>0.001001001001001001</v>
      </c>
      <c r="C590" s="13">
        <v>0.582</v>
      </c>
      <c r="D590" s="10">
        <f t="shared" si="54"/>
        <v>0.0004395445771790931</v>
      </c>
      <c r="E590" s="10">
        <f t="shared" si="55"/>
        <v>4.399845617408339E-07</v>
      </c>
      <c r="F590" s="4">
        <f t="shared" si="56"/>
        <v>0.0005801988418700202</v>
      </c>
      <c r="G590">
        <f t="shared" si="57"/>
        <v>0.9446161943099298</v>
      </c>
      <c r="H590" t="b">
        <f t="shared" si="58"/>
        <v>0</v>
      </c>
    </row>
    <row r="591" spans="1:8" ht="12.75">
      <c r="A591" s="5" t="s">
        <v>593</v>
      </c>
      <c r="B591" s="17">
        <f t="shared" si="59"/>
        <v>0.001001001001001001</v>
      </c>
      <c r="C591" s="13">
        <v>0.583</v>
      </c>
      <c r="D591" s="10">
        <f t="shared" si="54"/>
        <v>0.0004344682544522537</v>
      </c>
      <c r="E591" s="10">
        <f t="shared" si="55"/>
        <v>4.3490315760986354E-07</v>
      </c>
      <c r="F591" s="4">
        <f t="shared" si="56"/>
        <v>0.0005734980958706659</v>
      </c>
      <c r="G591">
        <f t="shared" si="57"/>
        <v>0.945772584381658</v>
      </c>
      <c r="H591" t="b">
        <f t="shared" si="58"/>
        <v>0</v>
      </c>
    </row>
    <row r="592" spans="1:8" ht="12.75">
      <c r="A592" s="5" t="s">
        <v>594</v>
      </c>
      <c r="B592" s="17">
        <f t="shared" si="59"/>
        <v>0.001001001001001001</v>
      </c>
      <c r="C592" s="13">
        <v>0.584</v>
      </c>
      <c r="D592" s="10">
        <f t="shared" si="54"/>
        <v>0.0004294294806151995</v>
      </c>
      <c r="E592" s="10">
        <f t="shared" si="55"/>
        <v>4.2985933995515464E-07</v>
      </c>
      <c r="F592" s="4">
        <f t="shared" si="56"/>
        <v>0.0005668469144058275</v>
      </c>
      <c r="G592">
        <f t="shared" si="57"/>
        <v>0.9463460824775287</v>
      </c>
      <c r="H592" t="b">
        <f t="shared" si="58"/>
        <v>0</v>
      </c>
    </row>
    <row r="593" spans="1:8" ht="12.75">
      <c r="A593" s="5" t="s">
        <v>595</v>
      </c>
      <c r="B593" s="17">
        <f t="shared" si="59"/>
        <v>0.001001001001001001</v>
      </c>
      <c r="C593" s="13">
        <v>0.585</v>
      </c>
      <c r="D593" s="10">
        <f t="shared" si="54"/>
        <v>0.00042442824251610824</v>
      </c>
      <c r="E593" s="10">
        <f t="shared" si="55"/>
        <v>4.2485309561171994E-07</v>
      </c>
      <c r="F593" s="4">
        <f t="shared" si="56"/>
        <v>0.0005602452801150997</v>
      </c>
      <c r="G593">
        <f t="shared" si="57"/>
        <v>0.9480358848902072</v>
      </c>
      <c r="H593" t="b">
        <f t="shared" si="58"/>
        <v>0</v>
      </c>
    </row>
    <row r="594" spans="1:8" ht="12.75">
      <c r="A594" s="5" t="s">
        <v>596</v>
      </c>
      <c r="B594" s="17">
        <f t="shared" si="59"/>
        <v>0.001001001001001001</v>
      </c>
      <c r="C594" s="13">
        <v>0.586</v>
      </c>
      <c r="D594" s="10">
        <f t="shared" si="54"/>
        <v>0.0004194645234387458</v>
      </c>
      <c r="E594" s="10">
        <f t="shared" si="55"/>
        <v>4.1988440784659235E-07</v>
      </c>
      <c r="F594" s="4">
        <f t="shared" si="56"/>
        <v>0.0005536931709330534</v>
      </c>
      <c r="G594">
        <f t="shared" si="57"/>
        <v>0.9485895780611402</v>
      </c>
      <c r="H594" t="b">
        <f t="shared" si="58"/>
        <v>0</v>
      </c>
    </row>
    <row r="595" spans="1:8" ht="12.75">
      <c r="A595" s="5" t="s">
        <v>597</v>
      </c>
      <c r="B595" s="17">
        <f t="shared" si="59"/>
        <v>0.001001001001001001</v>
      </c>
      <c r="C595" s="13">
        <v>0.587</v>
      </c>
      <c r="D595" s="10">
        <f t="shared" si="54"/>
        <v>0.00041453830313607575</v>
      </c>
      <c r="E595" s="10">
        <f t="shared" si="55"/>
        <v>4.149532563924682E-07</v>
      </c>
      <c r="F595" s="4">
        <f t="shared" si="56"/>
        <v>0.0005471905601336004</v>
      </c>
      <c r="G595">
        <f t="shared" si="57"/>
        <v>0.9491389353305688</v>
      </c>
      <c r="H595">
        <f t="shared" si="58"/>
        <v>0.5877914721268541</v>
      </c>
    </row>
    <row r="596" spans="1:8" ht="12.75">
      <c r="A596" s="5" t="s">
        <v>598</v>
      </c>
      <c r="B596" s="17">
        <f t="shared" si="59"/>
        <v>0.001001001001001001</v>
      </c>
      <c r="C596" s="13">
        <v>0.588</v>
      </c>
      <c r="D596" s="10">
        <f t="shared" si="54"/>
        <v>0.0004096495578640292</v>
      </c>
      <c r="E596" s="10">
        <f t="shared" si="55"/>
        <v>4.1005961748151075E-07</v>
      </c>
      <c r="F596" s="4">
        <f t="shared" si="56"/>
        <v>0.00054073741637457</v>
      </c>
      <c r="G596">
        <f t="shared" si="57"/>
        <v>0.9502268633070771</v>
      </c>
      <c r="H596" t="b">
        <f t="shared" si="58"/>
        <v>0</v>
      </c>
    </row>
    <row r="597" spans="1:8" ht="12.75">
      <c r="A597" s="5" t="s">
        <v>599</v>
      </c>
      <c r="B597" s="17">
        <f t="shared" si="59"/>
        <v>0.001001001001001001</v>
      </c>
      <c r="C597" s="13">
        <v>0.589</v>
      </c>
      <c r="D597" s="10">
        <f t="shared" si="54"/>
        <v>0.0004047982604154287</v>
      </c>
      <c r="E597" s="10">
        <f t="shared" si="55"/>
        <v>4.05203463879308E-07</v>
      </c>
      <c r="F597" s="4">
        <f t="shared" si="56"/>
        <v>0.0005343337037424878</v>
      </c>
      <c r="G597">
        <f t="shared" si="57"/>
        <v>0.9507629978459831</v>
      </c>
      <c r="H597" t="b">
        <f t="shared" si="58"/>
        <v>0</v>
      </c>
    </row>
    <row r="598" spans="1:8" ht="12.75">
      <c r="A598" s="5" t="s">
        <v>600</v>
      </c>
      <c r="B598" s="17">
        <f t="shared" si="59"/>
        <v>0.001001001001001001</v>
      </c>
      <c r="C598" s="13">
        <v>0.59</v>
      </c>
      <c r="D598" s="10">
        <f t="shared" si="54"/>
        <v>0.0003999843801540591</v>
      </c>
      <c r="E598" s="10">
        <f t="shared" si="55"/>
        <v>4.003847649189781E-07</v>
      </c>
      <c r="F598" s="4">
        <f t="shared" si="56"/>
        <v>0.0005279793817975498</v>
      </c>
      <c r="G598">
        <f t="shared" si="57"/>
        <v>0.9518253109315231</v>
      </c>
      <c r="H598" t="b">
        <f t="shared" si="58"/>
        <v>0</v>
      </c>
    </row>
    <row r="599" spans="1:8" ht="12.75">
      <c r="A599" s="5" t="s">
        <v>601</v>
      </c>
      <c r="B599" s="17">
        <f t="shared" si="59"/>
        <v>0.001001001001001001</v>
      </c>
      <c r="C599" s="13">
        <v>0.591</v>
      </c>
      <c r="D599" s="10">
        <f t="shared" si="54"/>
        <v>0.00039520788304888153</v>
      </c>
      <c r="E599" s="10">
        <f t="shared" si="55"/>
        <v>3.9560348653541695E-07</v>
      </c>
      <c r="F599" s="4">
        <f t="shared" si="56"/>
        <v>0.0005216744056187848</v>
      </c>
      <c r="G599">
        <f t="shared" si="57"/>
        <v>0.9528700294917228</v>
      </c>
      <c r="H599" t="b">
        <f t="shared" si="58"/>
        <v>0</v>
      </c>
    </row>
    <row r="600" spans="1:8" ht="12.75">
      <c r="A600" s="5" t="s">
        <v>602</v>
      </c>
      <c r="B600" s="17">
        <f t="shared" si="59"/>
        <v>0.001001001001001001</v>
      </c>
      <c r="C600" s="13">
        <v>0.592</v>
      </c>
      <c r="D600" s="10">
        <f t="shared" si="54"/>
        <v>0.0003904687317083851</v>
      </c>
      <c r="E600" s="10">
        <f t="shared" si="55"/>
        <v>3.908595912996848E-07</v>
      </c>
      <c r="F600" s="4">
        <f t="shared" si="56"/>
        <v>0.0005154187258493983</v>
      </c>
      <c r="G600">
        <f t="shared" si="57"/>
        <v>0.9528700294917228</v>
      </c>
      <c r="H600" t="b">
        <f t="shared" si="58"/>
        <v>0</v>
      </c>
    </row>
    <row r="601" spans="1:8" ht="12.75">
      <c r="A601" s="5" t="s">
        <v>603</v>
      </c>
      <c r="B601" s="17">
        <f t="shared" si="59"/>
        <v>0.001001001001001001</v>
      </c>
      <c r="C601" s="13">
        <v>0.593</v>
      </c>
      <c r="D601" s="10">
        <f t="shared" si="54"/>
        <v>0.00038576688541507004</v>
      </c>
      <c r="E601" s="10">
        <f t="shared" si="55"/>
        <v>3.861530384535236E-07</v>
      </c>
      <c r="F601" s="4">
        <f t="shared" si="56"/>
        <v>0.0005092122887422907</v>
      </c>
      <c r="G601">
        <f t="shared" si="57"/>
        <v>0.9544047487224236</v>
      </c>
      <c r="H601" t="b">
        <f t="shared" si="58"/>
        <v>0</v>
      </c>
    </row>
    <row r="602" spans="1:8" ht="12.75">
      <c r="A602" s="5" t="s">
        <v>604</v>
      </c>
      <c r="B602" s="17">
        <f t="shared" si="59"/>
        <v>0.001001001001001001</v>
      </c>
      <c r="C602" s="13">
        <v>0.594</v>
      </c>
      <c r="D602" s="10">
        <f t="shared" si="54"/>
        <v>0.00038110230016005883</v>
      </c>
      <c r="E602" s="10">
        <f t="shared" si="55"/>
        <v>3.814837839440028E-07</v>
      </c>
      <c r="F602" s="4">
        <f t="shared" si="56"/>
        <v>0.0005030550362057437</v>
      </c>
      <c r="G602">
        <f t="shared" si="57"/>
        <v>0.9544047487224236</v>
      </c>
      <c r="H602" t="b">
        <f t="shared" si="58"/>
        <v>0</v>
      </c>
    </row>
    <row r="603" spans="1:8" ht="12.75">
      <c r="A603" s="5" t="s">
        <v>605</v>
      </c>
      <c r="B603" s="17">
        <f t="shared" si="59"/>
        <v>0.001001001001001001</v>
      </c>
      <c r="C603" s="13">
        <v>0.595</v>
      </c>
      <c r="D603" s="10">
        <f aca="true" t="shared" si="60" ref="D603:D666">(C603^F$4)*((1-C603)^(F$3-F$4))</f>
        <v>0.00037647492867782855</v>
      </c>
      <c r="E603" s="10">
        <f aca="true" t="shared" si="61" ref="E603:E666">B603*D603</f>
        <v>3.7685178045828685E-07</v>
      </c>
      <c r="F603" s="4">
        <f t="shared" si="56"/>
        <v>0.0004969469058492669</v>
      </c>
      <c r="G603">
        <f t="shared" si="57"/>
        <v>0.9554050725523311</v>
      </c>
      <c r="H603" t="b">
        <f t="shared" si="58"/>
        <v>0</v>
      </c>
    </row>
    <row r="604" spans="1:8" ht="12.75">
      <c r="A604" s="5" t="s">
        <v>606</v>
      </c>
      <c r="B604" s="17">
        <f t="shared" si="59"/>
        <v>0.001001001001001001</v>
      </c>
      <c r="C604" s="13">
        <v>0.596</v>
      </c>
      <c r="D604" s="10">
        <f t="shared" si="60"/>
        <v>0.00037188472048105904</v>
      </c>
      <c r="E604" s="10">
        <f t="shared" si="61"/>
        <v>3.7225697745851753E-07</v>
      </c>
      <c r="F604" s="4">
        <f t="shared" si="56"/>
        <v>0.0004908878310295977</v>
      </c>
      <c r="G604">
        <f t="shared" si="57"/>
        <v>0.9559020194581803</v>
      </c>
      <c r="H604" t="b">
        <f t="shared" si="58"/>
        <v>0</v>
      </c>
    </row>
    <row r="605" spans="1:8" ht="12.75">
      <c r="A605" s="5" t="s">
        <v>607</v>
      </c>
      <c r="B605" s="17">
        <f t="shared" si="59"/>
        <v>0.001001001001001001</v>
      </c>
      <c r="C605" s="13">
        <v>0.597</v>
      </c>
      <c r="D605" s="10">
        <f t="shared" si="60"/>
        <v>0.0003673316218955938</v>
      </c>
      <c r="E605" s="10">
        <f t="shared" si="61"/>
        <v>3.6769932121681065E-07</v>
      </c>
      <c r="F605" s="4">
        <f t="shared" si="56"/>
        <v>0.0004848777408968498</v>
      </c>
      <c r="G605">
        <f t="shared" si="57"/>
        <v>0.9563929072892099</v>
      </c>
      <c r="H605" t="b">
        <f t="shared" si="58"/>
        <v>0</v>
      </c>
    </row>
    <row r="606" spans="1:8" ht="12.75">
      <c r="A606" s="5" t="s">
        <v>608</v>
      </c>
      <c r="B606" s="17">
        <f t="shared" si="59"/>
        <v>0.001001001001001001</v>
      </c>
      <c r="C606" s="13">
        <v>0.598</v>
      </c>
      <c r="D606" s="10">
        <f t="shared" si="60"/>
        <v>0.0003628155760955057</v>
      </c>
      <c r="E606" s="10">
        <f t="shared" si="61"/>
        <v>3.6317875485035605E-07</v>
      </c>
      <c r="F606" s="4">
        <f t="shared" si="56"/>
        <v>0.00047891656044079904</v>
      </c>
      <c r="G606">
        <f t="shared" si="57"/>
        <v>0.9573623729571091</v>
      </c>
      <c r="H606" t="b">
        <f t="shared" si="58"/>
        <v>0</v>
      </c>
    </row>
    <row r="607" spans="1:8" ht="12.75">
      <c r="A607" s="5" t="s">
        <v>609</v>
      </c>
      <c r="B607" s="17">
        <f t="shared" si="59"/>
        <v>0.001001001001001001</v>
      </c>
      <c r="C607" s="13">
        <v>0.599</v>
      </c>
      <c r="D607" s="10">
        <f t="shared" si="60"/>
        <v>0.0003583365231382646</v>
      </c>
      <c r="E607" s="10">
        <f t="shared" si="61"/>
        <v>3.586952183566212E-07</v>
      </c>
      <c r="F607" s="4">
        <f t="shared" si="56"/>
        <v>0.00047300421053730586</v>
      </c>
      <c r="G607">
        <f t="shared" si="57"/>
        <v>0.9583142937280872</v>
      </c>
      <c r="H607" t="b">
        <f t="shared" si="58"/>
        <v>0</v>
      </c>
    </row>
    <row r="608" spans="1:8" ht="12.75">
      <c r="A608" s="5" t="s">
        <v>610</v>
      </c>
      <c r="B608" s="17">
        <f t="shared" si="59"/>
        <v>0.001001001001001001</v>
      </c>
      <c r="C608" s="13">
        <v>0.6</v>
      </c>
      <c r="D608" s="10">
        <f t="shared" si="60"/>
        <v>0.00035389440000000024</v>
      </c>
      <c r="E608" s="10">
        <f t="shared" si="61"/>
        <v>3.542486486486489E-07</v>
      </c>
      <c r="F608" s="4">
        <f t="shared" si="56"/>
        <v>0.0004671406079948614</v>
      </c>
      <c r="G608">
        <f t="shared" si="57"/>
        <v>0.9587863413520324</v>
      </c>
      <c r="H608" t="b">
        <f t="shared" si="58"/>
        <v>0</v>
      </c>
    </row>
    <row r="609" spans="1:8" ht="12.75">
      <c r="A609" s="5" t="s">
        <v>611</v>
      </c>
      <c r="B609" s="17">
        <f t="shared" si="59"/>
        <v>0.001001001001001001</v>
      </c>
      <c r="C609" s="13">
        <v>0.601</v>
      </c>
      <c r="D609" s="10">
        <f t="shared" si="60"/>
        <v>0.0003494891406108558</v>
      </c>
      <c r="E609" s="10">
        <f t="shared" si="61"/>
        <v>3.498389795904462E-07</v>
      </c>
      <c r="F609" s="4">
        <f t="shared" si="56"/>
        <v>0.0004613256656012546</v>
      </c>
      <c r="G609">
        <f t="shared" si="57"/>
        <v>0.9592534819600274</v>
      </c>
      <c r="H609" t="b">
        <f t="shared" si="58"/>
        <v>0</v>
      </c>
    </row>
    <row r="610" spans="1:8" ht="12.75">
      <c r="A610" s="5" t="s">
        <v>612</v>
      </c>
      <c r="B610" s="17">
        <f t="shared" si="59"/>
        <v>0.001001001001001001</v>
      </c>
      <c r="C610" s="13">
        <v>0.602</v>
      </c>
      <c r="D610" s="10">
        <f t="shared" si="60"/>
        <v>0.00034512067589042894</v>
      </c>
      <c r="E610" s="10">
        <f t="shared" si="61"/>
        <v>3.454661420324614E-07</v>
      </c>
      <c r="F610" s="4">
        <f t="shared" si="56"/>
        <v>0.00045555929217035466</v>
      </c>
      <c r="G610">
        <f t="shared" si="57"/>
        <v>0.9606300167773985</v>
      </c>
      <c r="H610" t="b">
        <f t="shared" si="58"/>
        <v>0</v>
      </c>
    </row>
    <row r="611" spans="1:8" ht="12.75">
      <c r="A611" s="5" t="s">
        <v>613</v>
      </c>
      <c r="B611" s="17">
        <f t="shared" si="59"/>
        <v>0.001001001001001001</v>
      </c>
      <c r="C611" s="13">
        <v>0.603</v>
      </c>
      <c r="D611" s="10">
        <f t="shared" si="60"/>
        <v>0.00034078893378328986</v>
      </c>
      <c r="E611" s="10">
        <f t="shared" si="61"/>
        <v>3.41130063847137E-07</v>
      </c>
      <c r="F611" s="4">
        <f t="shared" si="56"/>
        <v>0.00044984139258899395</v>
      </c>
      <c r="G611">
        <f t="shared" si="57"/>
        <v>0.9610798581699874</v>
      </c>
      <c r="H611" t="b">
        <f t="shared" si="58"/>
        <v>0</v>
      </c>
    </row>
    <row r="612" spans="1:8" ht="12.75">
      <c r="A612" s="5" t="s">
        <v>614</v>
      </c>
      <c r="B612" s="17">
        <f t="shared" si="59"/>
        <v>0.001001001001001001</v>
      </c>
      <c r="C612" s="13">
        <v>0.604</v>
      </c>
      <c r="D612" s="10">
        <f t="shared" si="60"/>
        <v>0.00033649383929457876</v>
      </c>
      <c r="E612" s="10">
        <f t="shared" si="61"/>
        <v>3.368306699645433E-07</v>
      </c>
      <c r="F612" s="4">
        <f t="shared" si="56"/>
        <v>0.00044417186786395766</v>
      </c>
      <c r="G612">
        <f t="shared" si="57"/>
        <v>0.9615272547449808</v>
      </c>
      <c r="H612" t="b">
        <f>IF(OR(AND(G612&gt;=0.95,G613&lt;0.95),AND(G612&lt;0.95,G613&gt;=0.95)),C612+(0.95-G612)*(C613-C612)/(G613-G612))</f>
        <v>0</v>
      </c>
    </row>
    <row r="613" spans="1:8" ht="12.75">
      <c r="A613" s="5" t="s">
        <v>615</v>
      </c>
      <c r="B613" s="17">
        <f t="shared" si="59"/>
        <v>0.001001001001001001</v>
      </c>
      <c r="C613" s="13">
        <v>0.605</v>
      </c>
      <c r="D613" s="10">
        <f t="shared" si="60"/>
        <v>0.00033223531452567233</v>
      </c>
      <c r="E613" s="10">
        <f t="shared" si="61"/>
        <v>3.325678824080804E-07</v>
      </c>
      <c r="F613" s="4">
        <f t="shared" si="56"/>
        <v>0.0004385506151690631</v>
      </c>
      <c r="G613">
        <f t="shared" si="57"/>
        <v>0.9619714266128447</v>
      </c>
      <c r="H613" t="b">
        <f aca="true" t="shared" si="62" ref="H613:H676">IF(OR(AND(G613&gt;=0.95,G614&lt;0.95),AND(G613&lt;0.95,G614&gt;=0.95)),C613+(0.95-G613)*(C614-C613)/(G614-G613))</f>
        <v>0</v>
      </c>
    </row>
    <row r="614" spans="1:8" ht="12.75">
      <c r="A614" s="5" t="s">
        <v>616</v>
      </c>
      <c r="B614" s="17">
        <f t="shared" si="59"/>
        <v>0.001001001001001001</v>
      </c>
      <c r="C614" s="13">
        <v>0.606</v>
      </c>
      <c r="D614" s="10">
        <f t="shared" si="60"/>
        <v>0.0003280132787099143</v>
      </c>
      <c r="E614" s="10">
        <f t="shared" si="61"/>
        <v>3.2834162033024453E-07</v>
      </c>
      <c r="F614" s="4">
        <f t="shared" si="56"/>
        <v>0.00043297752789232374</v>
      </c>
      <c r="G614">
        <f t="shared" si="57"/>
        <v>0.9628452669039397</v>
      </c>
      <c r="H614" t="b">
        <f t="shared" si="62"/>
        <v>0</v>
      </c>
    </row>
    <row r="615" spans="1:8" ht="12.75">
      <c r="A615" s="5" t="s">
        <v>617</v>
      </c>
      <c r="B615" s="17">
        <f t="shared" si="59"/>
        <v>0.001001001001001001</v>
      </c>
      <c r="C615" s="13">
        <v>0.607</v>
      </c>
      <c r="D615" s="10">
        <f t="shared" si="60"/>
        <v>0.0003238276482484104</v>
      </c>
      <c r="E615" s="10">
        <f t="shared" si="61"/>
        <v>3.241518000484589E-07</v>
      </c>
      <c r="F615" s="4">
        <f t="shared" si="56"/>
        <v>0.00042745249568319944</v>
      </c>
      <c r="G615">
        <f t="shared" si="57"/>
        <v>0.9637056969275152</v>
      </c>
      <c r="H615" t="b">
        <f t="shared" si="62"/>
        <v>0</v>
      </c>
    </row>
    <row r="616" spans="1:8" ht="12.75">
      <c r="A616" s="5" t="s">
        <v>618</v>
      </c>
      <c r="B616" s="17">
        <f t="shared" si="59"/>
        <v>0.001001001001001001</v>
      </c>
      <c r="C616" s="13">
        <v>0.608</v>
      </c>
      <c r="D616" s="10">
        <f t="shared" si="60"/>
        <v>0.00031967833674587554</v>
      </c>
      <c r="E616" s="10">
        <f t="shared" si="61"/>
        <v>3.199983350809565E-07</v>
      </c>
      <c r="F616" s="4">
        <f t="shared" si="56"/>
        <v>0.00042197540449991365</v>
      </c>
      <c r="G616">
        <f t="shared" si="57"/>
        <v>0.9645510033637739</v>
      </c>
      <c r="H616" t="b">
        <f t="shared" si="62"/>
        <v>0</v>
      </c>
    </row>
    <row r="617" spans="1:8" ht="12.75">
      <c r="A617" s="5" t="s">
        <v>619</v>
      </c>
      <c r="B617" s="17">
        <f t="shared" si="59"/>
        <v>0.001001001001001001</v>
      </c>
      <c r="C617" s="13">
        <v>0.609</v>
      </c>
      <c r="D617" s="10">
        <f t="shared" si="60"/>
        <v>0.00031556525504653307</v>
      </c>
      <c r="E617" s="10">
        <f t="shared" si="61"/>
        <v>3.158811361827158E-07</v>
      </c>
      <c r="F617" s="4">
        <f t="shared" si="56"/>
        <v>0.00041654613665684134</v>
      </c>
      <c r="G617">
        <f t="shared" si="57"/>
        <v>0.9649675495004307</v>
      </c>
      <c r="H617" t="b">
        <f t="shared" si="62"/>
        <v>0</v>
      </c>
    </row>
    <row r="618" spans="1:8" ht="12.75">
      <c r="A618" s="5" t="s">
        <v>620</v>
      </c>
      <c r="B618" s="17">
        <f t="shared" si="59"/>
        <v>0.001001001001001001</v>
      </c>
      <c r="C618" s="13">
        <v>0.61</v>
      </c>
      <c r="D618" s="10">
        <f t="shared" si="60"/>
        <v>0.00031148831127006106</v>
      </c>
      <c r="E618" s="10">
        <f t="shared" si="61"/>
        <v>3.118001113814425E-07</v>
      </c>
      <c r="F618" s="4">
        <f t="shared" si="56"/>
        <v>0.00041116457087195745</v>
      </c>
      <c r="G618">
        <f t="shared" si="57"/>
        <v>0.9653790719746224</v>
      </c>
      <c r="H618" t="b">
        <f t="shared" si="62"/>
        <v>0</v>
      </c>
    </row>
    <row r="619" spans="1:8" ht="12.75">
      <c r="A619" s="5" t="s">
        <v>621</v>
      </c>
      <c r="B619" s="17">
        <f t="shared" si="59"/>
        <v>0.001001001001001001</v>
      </c>
      <c r="C619" s="13">
        <v>0.611</v>
      </c>
      <c r="D619" s="10">
        <f t="shared" si="60"/>
        <v>0.00030744741084757837</v>
      </c>
      <c r="E619" s="10">
        <f t="shared" si="61"/>
        <v>3.0775516601359195E-07</v>
      </c>
      <c r="F619" s="4">
        <f t="shared" si="56"/>
        <v>0.000405830582314339</v>
      </c>
      <c r="G619">
        <f t="shared" si="57"/>
        <v>0.9657902365454943</v>
      </c>
      <c r="H619" t="b">
        <f t="shared" si="62"/>
        <v>0</v>
      </c>
    </row>
    <row r="620" spans="1:8" ht="12.75">
      <c r="A620" s="5" t="s">
        <v>622</v>
      </c>
      <c r="B620" s="17">
        <f t="shared" si="59"/>
        <v>0.001001001001001001</v>
      </c>
      <c r="C620" s="13">
        <v>0.612</v>
      </c>
      <c r="D620" s="10">
        <f t="shared" si="60"/>
        <v>0.0003034424565576673</v>
      </c>
      <c r="E620" s="10">
        <f t="shared" si="61"/>
        <v>3.037462027604277E-07</v>
      </c>
      <c r="F620" s="4">
        <f t="shared" si="56"/>
        <v>0.0004005440426517145</v>
      </c>
      <c r="G620">
        <f t="shared" si="57"/>
        <v>0.9661960671278087</v>
      </c>
      <c r="H620" t="b">
        <f t="shared" si="62"/>
        <v>0</v>
      </c>
    </row>
    <row r="621" spans="1:8" ht="12.75">
      <c r="A621" s="5" t="s">
        <v>623</v>
      </c>
      <c r="B621" s="17">
        <f t="shared" si="59"/>
        <v>0.001001001001001001</v>
      </c>
      <c r="C621" s="13">
        <v>0.613</v>
      </c>
      <c r="D621" s="10">
        <f t="shared" si="60"/>
        <v>0.00029947334856242835</v>
      </c>
      <c r="E621" s="10">
        <f t="shared" si="61"/>
        <v>2.9977312168411244E-07</v>
      </c>
      <c r="F621" s="4">
        <f t="shared" si="56"/>
        <v>0.0003953048200980567</v>
      </c>
      <c r="G621">
        <f t="shared" si="57"/>
        <v>0.9669964769664822</v>
      </c>
      <c r="H621" t="b">
        <f t="shared" si="62"/>
        <v>0</v>
      </c>
    </row>
    <row r="622" spans="1:8" ht="12.75">
      <c r="A622" s="5" t="s">
        <v>624</v>
      </c>
      <c r="B622" s="17">
        <f t="shared" si="59"/>
        <v>0.001001001001001001</v>
      </c>
      <c r="C622" s="13">
        <v>0.614</v>
      </c>
      <c r="D622" s="10">
        <f t="shared" si="60"/>
        <v>0.00029553998444356084</v>
      </c>
      <c r="E622" s="10">
        <f t="shared" si="61"/>
        <v>2.958358202638247E-07</v>
      </c>
      <c r="F622" s="4">
        <f t="shared" si="56"/>
        <v>0.00039011277946120876</v>
      </c>
      <c r="G622">
        <f t="shared" si="57"/>
        <v>0.9673917817865803</v>
      </c>
      <c r="H622" t="b">
        <f t="shared" si="62"/>
        <v>0</v>
      </c>
    </row>
    <row r="623" spans="1:8" ht="12.75">
      <c r="A623" s="5" t="s">
        <v>625</v>
      </c>
      <c r="B623" s="17">
        <f t="shared" si="59"/>
        <v>0.001001001001001001</v>
      </c>
      <c r="C623" s="13">
        <v>0.615</v>
      </c>
      <c r="D623" s="10">
        <f t="shared" si="60"/>
        <v>0.0002916422592384662</v>
      </c>
      <c r="E623" s="10">
        <f t="shared" si="61"/>
        <v>2.919341934318981E-07</v>
      </c>
      <c r="F623" s="4">
        <f t="shared" si="56"/>
        <v>0.0003849677821905404</v>
      </c>
      <c r="G623">
        <f t="shared" si="57"/>
        <v>0.9681702573159254</v>
      </c>
      <c r="H623" t="b">
        <f t="shared" si="62"/>
        <v>0</v>
      </c>
    </row>
    <row r="624" spans="1:8" ht="12.75">
      <c r="A624" s="5" t="s">
        <v>626</v>
      </c>
      <c r="B624" s="17">
        <f t="shared" si="59"/>
        <v>0.001001001001001001</v>
      </c>
      <c r="C624" s="13">
        <v>0.616</v>
      </c>
      <c r="D624" s="10">
        <f t="shared" si="60"/>
        <v>0.000287780065476369</v>
      </c>
      <c r="E624" s="10">
        <f t="shared" si="61"/>
        <v>2.88068133609979E-07</v>
      </c>
      <c r="F624" s="4">
        <f t="shared" si="56"/>
        <v>0.0003798696864246282</v>
      </c>
      <c r="G624">
        <f t="shared" si="57"/>
        <v>0.968555225098116</v>
      </c>
      <c r="H624" t="b">
        <f t="shared" si="62"/>
        <v>0</v>
      </c>
    </row>
    <row r="625" spans="1:8" ht="12.75">
      <c r="A625" s="5" t="s">
        <v>627</v>
      </c>
      <c r="B625" s="17">
        <f t="shared" si="59"/>
        <v>0.001001001001001001</v>
      </c>
      <c r="C625" s="13">
        <v>0.617</v>
      </c>
      <c r="D625" s="10">
        <f t="shared" si="60"/>
        <v>0.0002839532932144489</v>
      </c>
      <c r="E625" s="10">
        <f t="shared" si="61"/>
        <v>2.842375307451941E-07</v>
      </c>
      <c r="F625" s="4">
        <f t="shared" si="56"/>
        <v>0.0003748183470389493</v>
      </c>
      <c r="G625">
        <f t="shared" si="57"/>
        <v>0.9696869281785551</v>
      </c>
      <c r="H625" t="b">
        <f t="shared" si="62"/>
        <v>0</v>
      </c>
    </row>
    <row r="626" spans="1:8" ht="12.75">
      <c r="A626" s="5" t="s">
        <v>628</v>
      </c>
      <c r="B626" s="17">
        <f t="shared" si="59"/>
        <v>0.001001001001001001</v>
      </c>
      <c r="C626" s="13">
        <v>0.618</v>
      </c>
      <c r="D626" s="10">
        <f t="shared" si="60"/>
        <v>0.00028016183007398206</v>
      </c>
      <c r="E626" s="10">
        <f t="shared" si="61"/>
        <v>2.804422723463284E-07</v>
      </c>
      <c r="F626" s="4">
        <f t="shared" si="56"/>
        <v>0.0003698136156935881</v>
      </c>
      <c r="G626">
        <f t="shared" si="57"/>
        <v>0.9696869281785551</v>
      </c>
      <c r="H626" t="b">
        <f t="shared" si="62"/>
        <v>0</v>
      </c>
    </row>
    <row r="627" spans="1:8" ht="12.75">
      <c r="A627" s="5" t="s">
        <v>629</v>
      </c>
      <c r="B627" s="17">
        <f t="shared" si="59"/>
        <v>0.001001001001001001</v>
      </c>
      <c r="C627" s="13">
        <v>0.619</v>
      </c>
      <c r="D627" s="10">
        <f t="shared" si="60"/>
        <v>0.00027640556127648603</v>
      </c>
      <c r="E627" s="10">
        <f t="shared" si="61"/>
        <v>2.76682243520006E-07</v>
      </c>
      <c r="F627" s="4">
        <f t="shared" si="56"/>
        <v>0.00036485534088094785</v>
      </c>
      <c r="G627">
        <f t="shared" si="57"/>
        <v>0.9707874214908905</v>
      </c>
      <c r="H627" t="b">
        <f t="shared" si="62"/>
        <v>0</v>
      </c>
    </row>
    <row r="628" spans="1:8" ht="12.75">
      <c r="A628" s="5" t="s">
        <v>630</v>
      </c>
      <c r="B628" s="17">
        <f t="shared" si="59"/>
        <v>0.001001001001001001</v>
      </c>
      <c r="C628" s="13">
        <v>0.62</v>
      </c>
      <c r="D628" s="10">
        <f t="shared" si="60"/>
        <v>0.0002726843696798618</v>
      </c>
      <c r="E628" s="10">
        <f t="shared" si="61"/>
        <v>2.7295732700686866E-07</v>
      </c>
      <c r="F628" s="4">
        <f t="shared" si="56"/>
        <v>0.0003599433679734579</v>
      </c>
      <c r="G628">
        <f t="shared" si="57"/>
        <v>0.9711473648588639</v>
      </c>
      <c r="H628" t="b">
        <f t="shared" si="62"/>
        <v>0</v>
      </c>
    </row>
    <row r="629" spans="1:8" ht="12.75">
      <c r="A629" s="5" t="s">
        <v>631</v>
      </c>
      <c r="B629" s="17">
        <f t="shared" si="59"/>
        <v>0.001001001001001001</v>
      </c>
      <c r="C629" s="13">
        <v>0.621</v>
      </c>
      <c r="D629" s="10">
        <f t="shared" si="60"/>
        <v>0.000268998135814532</v>
      </c>
      <c r="E629" s="10">
        <f t="shared" si="61"/>
        <v>2.6926740321774976E-07</v>
      </c>
      <c r="F629" s="4">
        <f t="shared" si="56"/>
        <v>0.0003550775392712761</v>
      </c>
      <c r="G629">
        <f t="shared" si="57"/>
        <v>0.9711473648588639</v>
      </c>
      <c r="H629" t="b">
        <f t="shared" si="62"/>
        <v>0</v>
      </c>
    </row>
    <row r="630" spans="1:8" ht="12.75">
      <c r="A630" s="5" t="s">
        <v>632</v>
      </c>
      <c r="B630" s="17">
        <f t="shared" si="59"/>
        <v>0.001001001001001001</v>
      </c>
      <c r="C630" s="13">
        <v>0.622</v>
      </c>
      <c r="D630" s="10">
        <f t="shared" si="60"/>
        <v>0.00026534673791956743</v>
      </c>
      <c r="E630" s="10">
        <f t="shared" si="61"/>
        <v>2.656123502698373E-07</v>
      </c>
      <c r="F630" s="4">
        <f t="shared" si="56"/>
        <v>0.0003502576940499759</v>
      </c>
      <c r="G630">
        <f t="shared" si="57"/>
        <v>0.9718572346987958</v>
      </c>
      <c r="H630" t="b">
        <f t="shared" si="62"/>
        <v>0</v>
      </c>
    </row>
    <row r="631" spans="1:8" ht="12.75">
      <c r="A631" s="5" t="s">
        <v>633</v>
      </c>
      <c r="B631" s="17">
        <f t="shared" si="59"/>
        <v>0.001001001001001001</v>
      </c>
      <c r="C631" s="13">
        <v>0.623</v>
      </c>
      <c r="D631" s="10">
        <f t="shared" si="60"/>
        <v>0.0002617300519787987</v>
      </c>
      <c r="E631" s="10">
        <f t="shared" si="61"/>
        <v>2.6199204402282154E-07</v>
      </c>
      <c r="F631" s="4">
        <f t="shared" si="56"/>
        <v>0.0003454836686082137</v>
      </c>
      <c r="G631">
        <f t="shared" si="57"/>
        <v>0.9722074923928458</v>
      </c>
      <c r="H631" t="b">
        <f t="shared" si="62"/>
        <v>0</v>
      </c>
    </row>
    <row r="632" spans="1:8" ht="12.75">
      <c r="A632" s="5" t="s">
        <v>634</v>
      </c>
      <c r="B632" s="17">
        <f t="shared" si="59"/>
        <v>0.001001001001001001</v>
      </c>
      <c r="C632" s="13">
        <v>0.624</v>
      </c>
      <c r="D632" s="10">
        <f t="shared" si="60"/>
        <v>0.0002581479517569098</v>
      </c>
      <c r="E632" s="10">
        <f t="shared" si="61"/>
        <v>2.584063581150248E-07</v>
      </c>
      <c r="F632" s="4">
        <f t="shared" si="56"/>
        <v>0.00034075529631537234</v>
      </c>
      <c r="G632">
        <f t="shared" si="57"/>
        <v>0.973237651818493</v>
      </c>
      <c r="H632" t="b">
        <f t="shared" si="62"/>
        <v>0</v>
      </c>
    </row>
    <row r="633" spans="1:8" ht="12.75">
      <c r="A633" s="5" t="s">
        <v>635</v>
      </c>
      <c r="B633" s="17">
        <f t="shared" si="59"/>
        <v>0.001001001001001001</v>
      </c>
      <c r="C633" s="13">
        <v>0.625</v>
      </c>
      <c r="D633" s="10">
        <f t="shared" si="60"/>
        <v>0.00025460030883550644</v>
      </c>
      <c r="E633" s="10">
        <f t="shared" si="61"/>
        <v>2.5485516399950594E-07</v>
      </c>
      <c r="F633" s="4">
        <f t="shared" si="56"/>
        <v>0.0003360724076591714</v>
      </c>
      <c r="G633">
        <f t="shared" si="57"/>
        <v>0.9735737242261522</v>
      </c>
      <c r="H633" t="b">
        <f t="shared" si="62"/>
        <v>0</v>
      </c>
    </row>
    <row r="634" spans="1:8" ht="12.75">
      <c r="A634" s="5" t="s">
        <v>636</v>
      </c>
      <c r="B634" s="17">
        <f t="shared" si="59"/>
        <v>0.001001001001001001</v>
      </c>
      <c r="C634" s="13">
        <v>0.626</v>
      </c>
      <c r="D634" s="10">
        <f t="shared" si="60"/>
        <v>0.00025108699264915697</v>
      </c>
      <c r="E634" s="10">
        <f t="shared" si="61"/>
        <v>2.513383309801371E-07</v>
      </c>
      <c r="F634" s="4">
        <f t="shared" si="56"/>
        <v>0.00033143483029324114</v>
      </c>
      <c r="G634">
        <f t="shared" si="57"/>
        <v>0.9739069345944273</v>
      </c>
      <c r="H634" t="b">
        <f t="shared" si="62"/>
        <v>0</v>
      </c>
    </row>
    <row r="635" spans="1:8" ht="12.75">
      <c r="A635" s="5" t="s">
        <v>637</v>
      </c>
      <c r="B635" s="17">
        <f t="shared" si="59"/>
        <v>0.001001001001001001</v>
      </c>
      <c r="C635" s="13">
        <v>0.627</v>
      </c>
      <c r="D635" s="10">
        <f t="shared" si="60"/>
        <v>0.0002476078705214008</v>
      </c>
      <c r="E635" s="10">
        <f t="shared" si="61"/>
        <v>2.4785572624764846E-07</v>
      </c>
      <c r="F635" s="4">
        <f t="shared" si="56"/>
        <v>0.00032684238908465353</v>
      </c>
      <c r="G635">
        <f t="shared" si="57"/>
        <v>0.9745652118138052</v>
      </c>
      <c r="H635" t="b">
        <f t="shared" si="62"/>
        <v>0</v>
      </c>
    </row>
    <row r="636" spans="1:8" ht="12.75">
      <c r="A636" s="5" t="s">
        <v>638</v>
      </c>
      <c r="B636" s="17">
        <f t="shared" si="59"/>
        <v>0.001001001001001001</v>
      </c>
      <c r="C636" s="13">
        <v>0.628</v>
      </c>
      <c r="D636" s="10">
        <f t="shared" si="60"/>
        <v>0.00024416280770071927</v>
      </c>
      <c r="E636" s="10">
        <f t="shared" si="61"/>
        <v>2.444072149156349E-07</v>
      </c>
      <c r="F636" s="4">
        <f t="shared" si="56"/>
        <v>0.00032229490616140393</v>
      </c>
      <c r="G636">
        <f t="shared" si="57"/>
        <v>0.9748878753213605</v>
      </c>
      <c r="H636" t="b">
        <f t="shared" si="62"/>
        <v>0</v>
      </c>
    </row>
    <row r="637" spans="1:8" ht="12.75">
      <c r="A637" s="5" t="s">
        <v>639</v>
      </c>
      <c r="B637" s="17">
        <f t="shared" si="59"/>
        <v>0.001001001001001001</v>
      </c>
      <c r="C637" s="13">
        <v>0.629</v>
      </c>
      <c r="D637" s="10">
        <f t="shared" si="60"/>
        <v>0.00024075166739646618</v>
      </c>
      <c r="E637" s="10">
        <f t="shared" si="61"/>
        <v>2.4099266005652267E-07</v>
      </c>
      <c r="F637" s="4">
        <f t="shared" si="56"/>
        <v>0.00031779220095983933</v>
      </c>
      <c r="G637">
        <f t="shared" si="57"/>
        <v>0.9755279624284817</v>
      </c>
      <c r="H637" t="b">
        <f t="shared" si="62"/>
        <v>0</v>
      </c>
    </row>
    <row r="638" spans="1:8" ht="12.75">
      <c r="A638" s="5" t="s">
        <v>640</v>
      </c>
      <c r="B638" s="17">
        <f t="shared" si="59"/>
        <v>0.001001001001001001</v>
      </c>
      <c r="C638" s="13">
        <v>0.63</v>
      </c>
      <c r="D638" s="10">
        <f t="shared" si="60"/>
        <v>0.00023737431081475248</v>
      </c>
      <c r="E638" s="10">
        <f t="shared" si="61"/>
        <v>2.3761192273748997E-07</v>
      </c>
      <c r="F638" s="4">
        <f t="shared" si="56"/>
        <v>0.00031333409027202636</v>
      </c>
      <c r="G638">
        <f t="shared" si="57"/>
        <v>0.9755279624284817</v>
      </c>
      <c r="H638" t="b">
        <f t="shared" si="62"/>
        <v>0</v>
      </c>
    </row>
    <row r="639" spans="1:8" ht="12.75">
      <c r="A639" s="5" t="s">
        <v>641</v>
      </c>
      <c r="B639" s="17">
        <f t="shared" si="59"/>
        <v>0.001001001001001001</v>
      </c>
      <c r="C639" s="13">
        <v>0.631</v>
      </c>
      <c r="D639" s="10">
        <f t="shared" si="60"/>
        <v>0.0002340305971942805</v>
      </c>
      <c r="E639" s="10">
        <f t="shared" si="61"/>
        <v>2.3426486205633684E-07</v>
      </c>
      <c r="F639" s="4">
        <f t="shared" si="56"/>
        <v>0.00030892038829305186</v>
      </c>
      <c r="G639">
        <f t="shared" si="57"/>
        <v>0.9764624982203786</v>
      </c>
      <c r="H639" t="b">
        <f t="shared" si="62"/>
        <v>0</v>
      </c>
    </row>
    <row r="640" spans="1:8" ht="12.75">
      <c r="A640" s="5" t="s">
        <v>642</v>
      </c>
      <c r="B640" s="17">
        <f t="shared" si="59"/>
        <v>0.001001001001001001</v>
      </c>
      <c r="C640" s="13">
        <v>0.632</v>
      </c>
      <c r="D640" s="10">
        <f t="shared" si="60"/>
        <v>0.0002307203838421251</v>
      </c>
      <c r="E640" s="10">
        <f t="shared" si="61"/>
        <v>2.3095133517730238E-07</v>
      </c>
      <c r="F640" s="4">
        <f t="shared" si="56"/>
        <v>0.0003045509066682548</v>
      </c>
      <c r="G640">
        <f t="shared" si="57"/>
        <v>0.9764624982203786</v>
      </c>
      <c r="H640" t="b">
        <f t="shared" si="62"/>
        <v>0</v>
      </c>
    </row>
    <row r="641" spans="1:8" ht="12.75">
      <c r="A641" s="5" t="s">
        <v>643</v>
      </c>
      <c r="B641" s="17">
        <f t="shared" si="59"/>
        <v>0.001001001001001001</v>
      </c>
      <c r="C641" s="13">
        <v>0.633</v>
      </c>
      <c r="D641" s="10">
        <f t="shared" si="60"/>
        <v>0.00022744352616945688</v>
      </c>
      <c r="E641" s="10">
        <f t="shared" si="61"/>
        <v>2.276711973668237E-07</v>
      </c>
      <c r="F641" s="4">
        <f t="shared" si="56"/>
        <v>0.00030022545454038037</v>
      </c>
      <c r="G641">
        <f t="shared" si="57"/>
        <v>0.9773693397510856</v>
      </c>
      <c r="H641" t="b">
        <f t="shared" si="62"/>
        <v>0</v>
      </c>
    </row>
    <row r="642" spans="1:8" ht="12.75">
      <c r="A642" s="5" t="s">
        <v>644</v>
      </c>
      <c r="B642" s="17">
        <f t="shared" si="59"/>
        <v>0.001001001001001001</v>
      </c>
      <c r="C642" s="13">
        <v>0.634</v>
      </c>
      <c r="D642" s="10">
        <f t="shared" si="60"/>
        <v>0.0002241998777272017</v>
      </c>
      <c r="E642" s="10">
        <f t="shared" si="61"/>
        <v>2.2442430202923093E-07</v>
      </c>
      <c r="F642" s="4">
        <f t="shared" si="56"/>
        <v>0.0002959438385966506</v>
      </c>
      <c r="G642">
        <f t="shared" si="57"/>
        <v>0.9773693397510856</v>
      </c>
      <c r="H642" t="b">
        <f t="shared" si="62"/>
        <v>0</v>
      </c>
    </row>
    <row r="643" spans="1:8" ht="12.75">
      <c r="A643" s="5" t="s">
        <v>645</v>
      </c>
      <c r="B643" s="17">
        <f t="shared" si="59"/>
        <v>0.001001001001001001</v>
      </c>
      <c r="C643" s="13">
        <v>0.635</v>
      </c>
      <c r="D643" s="10">
        <f t="shared" si="60"/>
        <v>0.00022098929024163533</v>
      </c>
      <c r="E643" s="10">
        <f t="shared" si="61"/>
        <v>2.212105007423777E-07</v>
      </c>
      <c r="F643" s="4">
        <f t="shared" si="56"/>
        <v>0.0002917058631157496</v>
      </c>
      <c r="G643">
        <f t="shared" si="57"/>
        <v>0.9779572999973353</v>
      </c>
      <c r="H643" t="b">
        <f t="shared" si="62"/>
        <v>0</v>
      </c>
    </row>
    <row r="644" spans="1:8" ht="12.75">
      <c r="A644" s="5" t="s">
        <v>646</v>
      </c>
      <c r="B644" s="17">
        <f t="shared" si="59"/>
        <v>0.001001001001001001</v>
      </c>
      <c r="C644" s="13">
        <v>0.636</v>
      </c>
      <c r="D644" s="10">
        <f t="shared" si="60"/>
        <v>0.00021781161364990698</v>
      </c>
      <c r="E644" s="10">
        <f t="shared" si="61"/>
        <v>2.1802964329320017E-07</v>
      </c>
      <c r="F644" s="4">
        <f t="shared" si="56"/>
        <v>0.00028751133001471435</v>
      </c>
      <c r="G644">
        <f t="shared" si="57"/>
        <v>0.9785365171904657</v>
      </c>
      <c r="H644" t="b">
        <f t="shared" si="62"/>
        <v>0</v>
      </c>
    </row>
    <row r="645" spans="1:8" ht="12.75">
      <c r="A645" s="5" t="s">
        <v>647</v>
      </c>
      <c r="B645" s="17">
        <f t="shared" si="59"/>
        <v>0.001001001001001001</v>
      </c>
      <c r="C645" s="13">
        <v>0.637</v>
      </c>
      <c r="D645" s="10">
        <f t="shared" si="60"/>
        <v>0.00021466669613548725</v>
      </c>
      <c r="E645" s="10">
        <f t="shared" si="61"/>
        <v>2.1488157771320045E-07</v>
      </c>
      <c r="F645" s="4">
        <f t="shared" si="56"/>
        <v>0.00028336003889572597</v>
      </c>
      <c r="G645">
        <f t="shared" si="57"/>
        <v>0.9785365171904657</v>
      </c>
      <c r="H645" t="b">
        <f t="shared" si="62"/>
        <v>0</v>
      </c>
    </row>
    <row r="646" spans="1:8" ht="12.75">
      <c r="A646" s="5" t="s">
        <v>648</v>
      </c>
      <c r="B646" s="17">
        <f t="shared" si="59"/>
        <v>0.001001001001001001</v>
      </c>
      <c r="C646" s="13">
        <v>0.638</v>
      </c>
      <c r="D646" s="10">
        <f t="shared" si="60"/>
        <v>0.0002115543841635398</v>
      </c>
      <c r="E646" s="10">
        <f t="shared" si="61"/>
        <v>2.1176615031385364E-07</v>
      </c>
      <c r="F646" s="4">
        <f t="shared" si="56"/>
        <v>0.0002792517870928005</v>
      </c>
      <c r="G646">
        <f t="shared" si="57"/>
        <v>0.9791020135350175</v>
      </c>
      <c r="H646" t="b">
        <f t="shared" si="62"/>
        <v>0</v>
      </c>
    </row>
    <row r="647" spans="1:8" ht="12.75">
      <c r="A647" s="5" t="s">
        <v>649</v>
      </c>
      <c r="B647" s="17">
        <f t="shared" si="59"/>
        <v>0.001001001001001001</v>
      </c>
      <c r="C647" s="13">
        <v>0.639</v>
      </c>
      <c r="D647" s="10">
        <f t="shared" si="60"/>
        <v>0.00020847452251620833</v>
      </c>
      <c r="E647" s="10">
        <f t="shared" si="61"/>
        <v>2.0868320572193025E-07</v>
      </c>
      <c r="F647" s="4">
        <f t="shared" si="56"/>
        <v>0.0002751863697183677</v>
      </c>
      <c r="G647">
        <f t="shared" si="57"/>
        <v>0.9796564516918286</v>
      </c>
      <c r="H647" t="b">
        <f t="shared" si="62"/>
        <v>0</v>
      </c>
    </row>
    <row r="648" spans="1:8" ht="12.75">
      <c r="A648" s="5" t="s">
        <v>650</v>
      </c>
      <c r="B648" s="17">
        <f t="shared" si="59"/>
        <v>0.001001001001001001</v>
      </c>
      <c r="C648" s="13">
        <v>0.64</v>
      </c>
      <c r="D648" s="10">
        <f t="shared" si="60"/>
        <v>0.00020542695432781822</v>
      </c>
      <c r="E648" s="10">
        <f t="shared" si="61"/>
        <v>2.0563258691473296E-07</v>
      </c>
      <c r="F648" s="4">
        <f t="shared" si="56"/>
        <v>0.000271163579709737</v>
      </c>
      <c r="G648">
        <f t="shared" si="57"/>
        <v>0.9799288777780019</v>
      </c>
      <c r="H648" t="b">
        <f t="shared" si="62"/>
        <v>0</v>
      </c>
    </row>
    <row r="649" spans="1:8" ht="12.75">
      <c r="A649" s="5" t="s">
        <v>651</v>
      </c>
      <c r="B649" s="17">
        <f t="shared" si="59"/>
        <v>0.001001001001001001</v>
      </c>
      <c r="C649" s="13">
        <v>0.641</v>
      </c>
      <c r="D649" s="10">
        <f t="shared" si="60"/>
        <v>0.00020241152111998717</v>
      </c>
      <c r="E649" s="10">
        <f t="shared" si="61"/>
        <v>2.026141352552424E-07</v>
      </c>
      <c r="F649" s="4">
        <f aca="true" t="shared" si="63" ref="F649:F712">E649/E$1009</f>
        <v>0.0002671832078754438</v>
      </c>
      <c r="G649">
        <f aca="true" t="shared" si="64" ref="G649:G712">SUMIF(F$8:F$1008,CONCATENATE("&gt;=",TEXT(F649,0.0000000001)))</f>
        <v>0.980467224565587</v>
      </c>
      <c r="H649" t="b">
        <f t="shared" si="62"/>
        <v>0</v>
      </c>
    </row>
    <row r="650" spans="1:8" ht="12.75">
      <c r="A650" s="5" t="s">
        <v>652</v>
      </c>
      <c r="B650" s="17">
        <f t="shared" si="59"/>
        <v>0.001001001001001001</v>
      </c>
      <c r="C650" s="13">
        <v>0.642</v>
      </c>
      <c r="D650" s="10">
        <f t="shared" si="60"/>
        <v>0.00019942806283664225</v>
      </c>
      <c r="E650" s="10">
        <f t="shared" si="61"/>
        <v>1.996276905271694E-07</v>
      </c>
      <c r="F650" s="4">
        <f t="shared" si="63"/>
        <v>0.00026324504294147183</v>
      </c>
      <c r="G650">
        <f t="shared" si="64"/>
        <v>0.980467224565587</v>
      </c>
      <c r="H650" t="b">
        <f t="shared" si="62"/>
        <v>0</v>
      </c>
    </row>
    <row r="651" spans="1:8" ht="12.75">
      <c r="A651" s="5" t="s">
        <v>653</v>
      </c>
      <c r="B651" s="17">
        <f aca="true" t="shared" si="65" ref="B651:B714">1/999</f>
        <v>0.001001001001001001</v>
      </c>
      <c r="C651" s="13">
        <v>0.643</v>
      </c>
      <c r="D651" s="10">
        <f t="shared" si="60"/>
        <v>0.0001964764178789378</v>
      </c>
      <c r="E651" s="10">
        <f t="shared" si="61"/>
        <v>1.9667309096990771E-07</v>
      </c>
      <c r="F651" s="4">
        <f t="shared" si="63"/>
        <v>0.0002593488715973449</v>
      </c>
      <c r="G651">
        <f t="shared" si="64"/>
        <v>0.9809933565237233</v>
      </c>
      <c r="H651" t="b">
        <f t="shared" si="62"/>
        <v>0</v>
      </c>
    </row>
    <row r="652" spans="1:8" ht="12.75">
      <c r="A652" s="5" t="s">
        <v>654</v>
      </c>
      <c r="B652" s="17">
        <f t="shared" si="65"/>
        <v>0.001001001001001001</v>
      </c>
      <c r="C652" s="13">
        <v>0.644</v>
      </c>
      <c r="D652" s="10">
        <f t="shared" si="60"/>
        <v>0.00019355642314007317</v>
      </c>
      <c r="E652" s="10">
        <f t="shared" si="61"/>
        <v>1.9375017331338656E-07</v>
      </c>
      <c r="F652" s="4">
        <f t="shared" si="63"/>
        <v>0.00025549447854208594</v>
      </c>
      <c r="G652">
        <f t="shared" si="64"/>
        <v>0.9815081998738628</v>
      </c>
      <c r="H652" t="b">
        <f t="shared" si="62"/>
        <v>0</v>
      </c>
    </row>
    <row r="653" spans="1:8" ht="12.75">
      <c r="A653" s="5" t="s">
        <v>655</v>
      </c>
      <c r="B653" s="17">
        <f t="shared" si="65"/>
        <v>0.001001001001001001</v>
      </c>
      <c r="C653" s="13">
        <v>0.645</v>
      </c>
      <c r="D653" s="10">
        <f t="shared" si="60"/>
        <v>0.00019066791404000213</v>
      </c>
      <c r="E653" s="10">
        <f t="shared" si="61"/>
        <v>1.9085877281281496E-07</v>
      </c>
      <c r="F653" s="4">
        <f t="shared" si="63"/>
        <v>0.0002516816465300341</v>
      </c>
      <c r="G653">
        <f t="shared" si="64"/>
        <v>0.9817617197744006</v>
      </c>
      <c r="H653" t="b">
        <f t="shared" si="62"/>
        <v>0</v>
      </c>
    </row>
    <row r="654" spans="1:8" ht="12.75">
      <c r="A654" s="5" t="s">
        <v>656</v>
      </c>
      <c r="B654" s="17">
        <f t="shared" si="65"/>
        <v>0.001001001001001001</v>
      </c>
      <c r="C654" s="13">
        <v>0.646</v>
      </c>
      <c r="D654" s="10">
        <f t="shared" si="60"/>
        <v>0.0001878107245600355</v>
      </c>
      <c r="E654" s="10">
        <f t="shared" si="61"/>
        <v>1.8799872328331883E-07</v>
      </c>
      <c r="F654" s="4">
        <f t="shared" si="63"/>
        <v>0.00024791015641651966</v>
      </c>
      <c r="G654">
        <f t="shared" si="64"/>
        <v>0.9822613115773472</v>
      </c>
      <c r="H654" t="b">
        <f t="shared" si="62"/>
        <v>0</v>
      </c>
    </row>
    <row r="655" spans="1:8" ht="12.75">
      <c r="A655" s="5" t="s">
        <v>657</v>
      </c>
      <c r="B655" s="17">
        <f t="shared" si="65"/>
        <v>0.001001001001001001</v>
      </c>
      <c r="C655" s="13">
        <v>0.647</v>
      </c>
      <c r="D655" s="10">
        <f t="shared" si="60"/>
        <v>0.0001849846872773294</v>
      </c>
      <c r="E655" s="10">
        <f t="shared" si="61"/>
        <v>1.8516985713446388E-07</v>
      </c>
      <c r="F655" s="4">
        <f t="shared" si="63"/>
        <v>0.00024417978720338865</v>
      </c>
      <c r="G655">
        <f t="shared" si="64"/>
        <v>0.9825056376676767</v>
      </c>
      <c r="H655" t="b">
        <f t="shared" si="62"/>
        <v>0</v>
      </c>
    </row>
    <row r="656" spans="1:8" ht="12.75">
      <c r="A656" s="5" t="s">
        <v>658</v>
      </c>
      <c r="B656" s="17">
        <f t="shared" si="65"/>
        <v>0.001001001001001001</v>
      </c>
      <c r="C656" s="13">
        <v>0.648</v>
      </c>
      <c r="D656" s="10">
        <f t="shared" si="60"/>
        <v>0.00018218963339925652</v>
      </c>
      <c r="E656" s="10">
        <f t="shared" si="61"/>
        <v>1.8237200540466118E-07</v>
      </c>
      <c r="F656" s="4">
        <f t="shared" si="63"/>
        <v>0.00024049031608437303</v>
      </c>
      <c r="G656">
        <f t="shared" si="64"/>
        <v>0.9829903077709645</v>
      </c>
      <c r="H656" t="b">
        <f t="shared" si="62"/>
        <v>0</v>
      </c>
    </row>
    <row r="657" spans="1:8" ht="12.75">
      <c r="A657" s="5" t="s">
        <v>659</v>
      </c>
      <c r="B657" s="17">
        <f t="shared" si="65"/>
        <v>0.001001001001001001</v>
      </c>
      <c r="C657" s="13">
        <v>0.649</v>
      </c>
      <c r="D657" s="10">
        <f t="shared" si="60"/>
        <v>0.00017942539279765764</v>
      </c>
      <c r="E657" s="10">
        <f t="shared" si="61"/>
        <v>1.796049977954531E-07</v>
      </c>
      <c r="F657" s="4">
        <f t="shared" si="63"/>
        <v>0.00023684151849030264</v>
      </c>
      <c r="G657">
        <f t="shared" si="64"/>
        <v>0.9829903077709645</v>
      </c>
      <c r="H657" t="b">
        <f t="shared" si="62"/>
        <v>0</v>
      </c>
    </row>
    <row r="658" spans="1:8" ht="12.75">
      <c r="A658" s="5" t="s">
        <v>660</v>
      </c>
      <c r="B658" s="17">
        <f t="shared" si="65"/>
        <v>0.001001001001001001</v>
      </c>
      <c r="C658" s="13">
        <v>0.65</v>
      </c>
      <c r="D658" s="10">
        <f t="shared" si="60"/>
        <v>0.00017669179404296867</v>
      </c>
      <c r="E658" s="10">
        <f t="shared" si="61"/>
        <v>1.7686866270567436E-07</v>
      </c>
      <c r="F658" s="4">
        <f t="shared" si="63"/>
        <v>0.0002332331681341529</v>
      </c>
      <c r="G658">
        <f t="shared" si="64"/>
        <v>0.9836956889290581</v>
      </c>
      <c r="H658" t="b">
        <f t="shared" si="62"/>
        <v>0</v>
      </c>
    </row>
    <row r="659" spans="1:8" ht="12.75">
      <c r="A659" s="5" t="s">
        <v>661</v>
      </c>
      <c r="B659" s="17">
        <f t="shared" si="65"/>
        <v>0.001001001001001001</v>
      </c>
      <c r="C659" s="13">
        <v>0.651</v>
      </c>
      <c r="D659" s="10">
        <f t="shared" si="60"/>
        <v>0.00017398866443822097</v>
      </c>
      <c r="E659" s="10">
        <f t="shared" si="61"/>
        <v>1.7416282726548647E-07</v>
      </c>
      <c r="F659" s="4">
        <f t="shared" si="63"/>
        <v>0.00022966503705592519</v>
      </c>
      <c r="G659">
        <f t="shared" si="64"/>
        <v>0.9836956889290581</v>
      </c>
      <c r="H659" t="b">
        <f t="shared" si="62"/>
        <v>0</v>
      </c>
    </row>
    <row r="660" spans="1:8" ht="12.75">
      <c r="A660" s="5" t="s">
        <v>662</v>
      </c>
      <c r="B660" s="17">
        <f t="shared" si="65"/>
        <v>0.001001001001001001</v>
      </c>
      <c r="C660" s="13">
        <v>0.652</v>
      </c>
      <c r="D660" s="10">
        <f t="shared" si="60"/>
        <v>0.00017131583005290942</v>
      </c>
      <c r="E660" s="10">
        <f t="shared" si="61"/>
        <v>1.714873173702797E-07</v>
      </c>
      <c r="F660" s="4">
        <f t="shared" si="63"/>
        <v>0.00022613689566735275</v>
      </c>
      <c r="G660">
        <f t="shared" si="64"/>
        <v>0.984151815934185</v>
      </c>
      <c r="H660" t="b">
        <f t="shared" si="62"/>
        <v>0</v>
      </c>
    </row>
    <row r="661" spans="1:8" ht="12.75">
      <c r="A661" s="5" t="s">
        <v>663</v>
      </c>
      <c r="B661" s="17">
        <f t="shared" si="65"/>
        <v>0.001001001001001001</v>
      </c>
      <c r="C661" s="13">
        <v>0.653</v>
      </c>
      <c r="D661" s="10">
        <f t="shared" si="60"/>
        <v>0.0001686731157567272</v>
      </c>
      <c r="E661" s="10">
        <f t="shared" si="61"/>
        <v>1.6884195771444164E-07</v>
      </c>
      <c r="F661" s="4">
        <f t="shared" si="63"/>
        <v>0.00022264851279643058</v>
      </c>
      <c r="G661">
        <f t="shared" si="64"/>
        <v>0.9843779528298523</v>
      </c>
      <c r="H661" t="b">
        <f t="shared" si="62"/>
        <v>0</v>
      </c>
    </row>
    <row r="662" spans="1:8" ht="12.75">
      <c r="A662" s="5" t="s">
        <v>664</v>
      </c>
      <c r="B662" s="17">
        <f t="shared" si="65"/>
        <v>0.001001001001001001</v>
      </c>
      <c r="C662" s="13">
        <v>0.654</v>
      </c>
      <c r="D662" s="10">
        <f t="shared" si="60"/>
        <v>0.00016606034525316166</v>
      </c>
      <c r="E662" s="10">
        <f t="shared" si="61"/>
        <v>1.6622657182498664E-07</v>
      </c>
      <c r="F662" s="4">
        <f t="shared" si="63"/>
        <v>0.00021919965573176202</v>
      </c>
      <c r="G662">
        <f t="shared" si="64"/>
        <v>0.9846006013426487</v>
      </c>
      <c r="H662" t="b">
        <f t="shared" si="62"/>
        <v>0</v>
      </c>
    </row>
    <row r="663" spans="1:8" ht="12.75">
      <c r="A663" s="5" t="s">
        <v>665</v>
      </c>
      <c r="B663" s="17">
        <f t="shared" si="65"/>
        <v>0.001001001001001001</v>
      </c>
      <c r="C663" s="13">
        <v>0.655</v>
      </c>
      <c r="D663" s="10">
        <f t="shared" si="60"/>
        <v>0.00016347734111294974</v>
      </c>
      <c r="E663" s="10">
        <f t="shared" si="61"/>
        <v>1.636409820950448E-07</v>
      </c>
      <c r="F663" s="4">
        <f t="shared" si="63"/>
        <v>0.0002157900902667198</v>
      </c>
      <c r="G663">
        <f t="shared" si="64"/>
        <v>0.9850375944382678</v>
      </c>
      <c r="H663" t="b">
        <f t="shared" si="62"/>
        <v>0</v>
      </c>
    </row>
    <row r="664" spans="1:8" ht="12.75">
      <c r="A664" s="5" t="s">
        <v>666</v>
      </c>
      <c r="B664" s="17">
        <f t="shared" si="65"/>
        <v>0.001001001001001001</v>
      </c>
      <c r="C664" s="13">
        <v>0.656</v>
      </c>
      <c r="D664" s="10">
        <f t="shared" si="60"/>
        <v>0.00016092392480738805</v>
      </c>
      <c r="E664" s="10">
        <f t="shared" si="61"/>
        <v>1.6108500981720526E-07</v>
      </c>
      <c r="F664" s="4">
        <f t="shared" si="63"/>
        <v>0.00021241958074341545</v>
      </c>
      <c r="G664">
        <f t="shared" si="64"/>
        <v>0.9852533845285345</v>
      </c>
      <c r="H664" t="b">
        <f t="shared" si="62"/>
        <v>0</v>
      </c>
    </row>
    <row r="665" spans="1:8" ht="12.75">
      <c r="A665" s="5" t="s">
        <v>667</v>
      </c>
      <c r="B665" s="17">
        <f t="shared" si="65"/>
        <v>0.001001001001001001</v>
      </c>
      <c r="C665" s="13">
        <v>0.657</v>
      </c>
      <c r="D665" s="10">
        <f t="shared" si="60"/>
        <v>0.00015839991674149523</v>
      </c>
      <c r="E665" s="10">
        <f t="shared" si="61"/>
        <v>1.5855847521671194E-07</v>
      </c>
      <c r="F665" s="4">
        <f t="shared" si="63"/>
        <v>0.00020908789009647355</v>
      </c>
      <c r="G665">
        <f t="shared" si="64"/>
        <v>0.9856751057899891</v>
      </c>
      <c r="H665" t="b">
        <f t="shared" si="62"/>
        <v>0</v>
      </c>
    </row>
    <row r="666" spans="1:8" ht="12.75">
      <c r="A666" s="5" t="s">
        <v>668</v>
      </c>
      <c r="B666" s="17">
        <f t="shared" si="65"/>
        <v>0.001001001001001001</v>
      </c>
      <c r="C666" s="13">
        <v>0.658</v>
      </c>
      <c r="D666" s="10">
        <f t="shared" si="60"/>
        <v>0.00015590513628702314</v>
      </c>
      <c r="E666" s="10">
        <f t="shared" si="61"/>
        <v>1.5606119748450765E-07</v>
      </c>
      <c r="F666" s="4">
        <f t="shared" si="63"/>
        <v>0.00020579477989660663</v>
      </c>
      <c r="G666">
        <f t="shared" si="64"/>
        <v>0.9858841936800855</v>
      </c>
      <c r="H666" t="b">
        <f t="shared" si="62"/>
        <v>0</v>
      </c>
    </row>
    <row r="667" spans="1:8" ht="12.75">
      <c r="A667" s="5" t="s">
        <v>669</v>
      </c>
      <c r="B667" s="17">
        <f t="shared" si="65"/>
        <v>0.001001001001001001</v>
      </c>
      <c r="C667" s="13">
        <v>0.659</v>
      </c>
      <c r="D667" s="10">
        <f aca="true" t="shared" si="66" ref="D667:D730">(C667^F$4)*((1-C667)^(F$3-F$4))</f>
        <v>0.00015343940181531285</v>
      </c>
      <c r="E667" s="10">
        <f aca="true" t="shared" si="67" ref="E667:E730">B667*D667</f>
        <v>1.5359299481012298E-07</v>
      </c>
      <c r="F667" s="4">
        <f t="shared" si="63"/>
        <v>0.00020254001039398488</v>
      </c>
      <c r="G667">
        <f t="shared" si="64"/>
        <v>0.9860899884599821</v>
      </c>
      <c r="H667" t="b">
        <f t="shared" si="62"/>
        <v>0</v>
      </c>
    </row>
    <row r="668" spans="1:8" ht="12.75">
      <c r="A668" s="5" t="s">
        <v>670</v>
      </c>
      <c r="B668" s="17">
        <f t="shared" si="65"/>
        <v>0.001001001001001001</v>
      </c>
      <c r="C668" s="13">
        <v>0.66</v>
      </c>
      <c r="D668" s="10">
        <f t="shared" si="66"/>
        <v>0.00015100253072999417</v>
      </c>
      <c r="E668" s="10">
        <f t="shared" si="67"/>
        <v>1.511536844144086E-07</v>
      </c>
      <c r="F668" s="4">
        <f t="shared" si="63"/>
        <v>0.0001993233405613996</v>
      </c>
      <c r="G668">
        <f t="shared" si="64"/>
        <v>0.9866928392276962</v>
      </c>
      <c r="H668" t="b">
        <f t="shared" si="62"/>
        <v>0</v>
      </c>
    </row>
    <row r="669" spans="1:8" ht="12.75">
      <c r="A669" s="5" t="s">
        <v>671</v>
      </c>
      <c r="B669" s="17">
        <f t="shared" si="65"/>
        <v>0.001001001001001001</v>
      </c>
      <c r="C669" s="13">
        <v>0.661</v>
      </c>
      <c r="D669" s="10">
        <f t="shared" si="66"/>
        <v>0.000148594339499523</v>
      </c>
      <c r="E669" s="10">
        <f t="shared" si="67"/>
        <v>1.487430825821051E-07</v>
      </c>
      <c r="F669" s="4">
        <f t="shared" si="63"/>
        <v>0.0001961445281372126</v>
      </c>
      <c r="G669">
        <f t="shared" si="64"/>
        <v>0.9866928392276962</v>
      </c>
      <c r="H669" t="b">
        <f t="shared" si="62"/>
        <v>0</v>
      </c>
    </row>
    <row r="670" spans="1:8" ht="12.75">
      <c r="A670" s="5" t="s">
        <v>672</v>
      </c>
      <c r="B670" s="17">
        <f t="shared" si="65"/>
        <v>0.001001001001001001</v>
      </c>
      <c r="C670" s="13">
        <v>0.662</v>
      </c>
      <c r="D670" s="10">
        <f t="shared" si="66"/>
        <v>0.0001462146436895554</v>
      </c>
      <c r="E670" s="10">
        <f t="shared" si="67"/>
        <v>1.4636100469424965E-07</v>
      </c>
      <c r="F670" s="4">
        <f t="shared" si="63"/>
        <v>0.00019300332966808994</v>
      </c>
      <c r="G670">
        <f t="shared" si="64"/>
        <v>0.9870819870855015</v>
      </c>
      <c r="H670" t="b">
        <f t="shared" si="62"/>
        <v>0</v>
      </c>
    </row>
    <row r="671" spans="1:8" ht="12.75">
      <c r="A671" s="5" t="s">
        <v>673</v>
      </c>
      <c r="B671" s="17">
        <f t="shared" si="65"/>
        <v>0.001001001001001001</v>
      </c>
      <c r="C671" s="13">
        <v>0.663</v>
      </c>
      <c r="D671" s="10">
        <f t="shared" si="66"/>
        <v>0.00014386325799515442</v>
      </c>
      <c r="E671" s="10">
        <f t="shared" si="67"/>
        <v>1.4400726526041484E-07</v>
      </c>
      <c r="F671" s="4">
        <f t="shared" si="63"/>
        <v>0.00018989950055151478</v>
      </c>
      <c r="G671">
        <f t="shared" si="64"/>
        <v>0.9872748383905322</v>
      </c>
      <c r="H671" t="b">
        <f t="shared" si="62"/>
        <v>0</v>
      </c>
    </row>
    <row r="672" spans="1:8" ht="12.75">
      <c r="A672" s="5" t="s">
        <v>674</v>
      </c>
      <c r="B672" s="17">
        <f t="shared" si="65"/>
        <v>0.001001001001001001</v>
      </c>
      <c r="C672" s="13">
        <v>0.664</v>
      </c>
      <c r="D672" s="10">
        <f t="shared" si="66"/>
        <v>0.00014153999627282665</v>
      </c>
      <c r="E672" s="10">
        <f t="shared" si="67"/>
        <v>1.4168167795077741E-07</v>
      </c>
      <c r="F672" s="4">
        <f t="shared" si="63"/>
        <v>0.00018683279507807586</v>
      </c>
      <c r="G672">
        <f t="shared" si="64"/>
        <v>0.9874647378910837</v>
      </c>
      <c r="H672" t="b">
        <f t="shared" si="62"/>
        <v>0</v>
      </c>
    </row>
    <row r="673" spans="1:8" ht="12.75">
      <c r="A673" s="5" t="s">
        <v>675</v>
      </c>
      <c r="B673" s="17">
        <f t="shared" si="65"/>
        <v>0.001001001001001001</v>
      </c>
      <c r="C673" s="13">
        <v>0.665</v>
      </c>
      <c r="D673" s="10">
        <f t="shared" si="66"/>
        <v>0.0001392446715723855</v>
      </c>
      <c r="E673" s="10">
        <f t="shared" si="67"/>
        <v>1.393840556280135E-07</v>
      </c>
      <c r="F673" s="4">
        <f t="shared" si="63"/>
        <v>0.00018380296647352686</v>
      </c>
      <c r="G673">
        <f t="shared" si="64"/>
        <v>0.9878364646178159</v>
      </c>
      <c r="H673" t="b">
        <f t="shared" si="62"/>
        <v>0</v>
      </c>
    </row>
    <row r="674" spans="1:8" ht="12.75">
      <c r="A674" s="5" t="s">
        <v>676</v>
      </c>
      <c r="B674" s="17">
        <f t="shared" si="65"/>
        <v>0.001001001001001001</v>
      </c>
      <c r="C674" s="13">
        <v>0.666</v>
      </c>
      <c r="D674" s="10">
        <f t="shared" si="66"/>
        <v>0.00013697709616863925</v>
      </c>
      <c r="E674" s="10">
        <f t="shared" si="67"/>
        <v>1.3711421037901827E-07</v>
      </c>
      <c r="F674" s="4">
        <f t="shared" si="63"/>
        <v>0.00018080976694061476</v>
      </c>
      <c r="G674">
        <f t="shared" si="64"/>
        <v>0.9880202675842895</v>
      </c>
      <c r="H674" t="b">
        <f t="shared" si="62"/>
        <v>0</v>
      </c>
    </row>
    <row r="675" spans="1:8" ht="12.75">
      <c r="A675" s="5" t="s">
        <v>677</v>
      </c>
      <c r="B675" s="17">
        <f t="shared" si="65"/>
        <v>0.001001001001001001</v>
      </c>
      <c r="C675" s="13">
        <v>0.667</v>
      </c>
      <c r="D675" s="10">
        <f t="shared" si="66"/>
        <v>0.0001347370815928984</v>
      </c>
      <c r="E675" s="10">
        <f t="shared" si="67"/>
        <v>1.3487195354644486E-07</v>
      </c>
      <c r="F675" s="4">
        <f t="shared" si="63"/>
        <v>0.0001778529477006694</v>
      </c>
      <c r="G675">
        <f t="shared" si="64"/>
        <v>0.9882010773512301</v>
      </c>
      <c r="H675" t="b">
        <f t="shared" si="62"/>
        <v>0</v>
      </c>
    </row>
    <row r="676" spans="1:8" ht="12.75">
      <c r="A676" s="5" t="s">
        <v>678</v>
      </c>
      <c r="B676" s="17">
        <f t="shared" si="65"/>
        <v>0.001001001001001001</v>
      </c>
      <c r="C676" s="13">
        <v>0.668</v>
      </c>
      <c r="D676" s="10">
        <f t="shared" si="66"/>
        <v>0.00013252443866430287</v>
      </c>
      <c r="E676" s="10">
        <f t="shared" si="67"/>
        <v>1.3265709576006293E-07</v>
      </c>
      <c r="F676" s="4">
        <f t="shared" si="63"/>
        <v>0.0001749322590349554</v>
      </c>
      <c r="G676">
        <f t="shared" si="64"/>
        <v>0.9887309783681681</v>
      </c>
      <c r="H676" t="b">
        <f t="shared" si="62"/>
        <v>0</v>
      </c>
    </row>
    <row r="677" spans="1:8" ht="12.75">
      <c r="A677" s="5" t="s">
        <v>679</v>
      </c>
      <c r="B677" s="17">
        <f t="shared" si="65"/>
        <v>0.001001001001001001</v>
      </c>
      <c r="C677" s="13">
        <v>0.669</v>
      </c>
      <c r="D677" s="10">
        <f t="shared" si="66"/>
        <v>0.00013033897752096315</v>
      </c>
      <c r="E677" s="10">
        <f t="shared" si="67"/>
        <v>1.3046944696793108E-07</v>
      </c>
      <c r="F677" s="4">
        <f t="shared" si="63"/>
        <v>0.0001720474503257787</v>
      </c>
      <c r="G677">
        <f t="shared" si="64"/>
        <v>0.9889030258184939</v>
      </c>
      <c r="H677" t="b">
        <f aca="true" t="shared" si="68" ref="H677:H740">IF(OR(AND(G677&gt;=0.95,G678&lt;0.95),AND(G677&lt;0.95,G678&gt;=0.95)),C677+(0.95-G677)*(C678-C677)/(G678-G677))</f>
        <v>0</v>
      </c>
    </row>
    <row r="678" spans="1:8" ht="12.75">
      <c r="A678" s="5" t="s">
        <v>680</v>
      </c>
      <c r="B678" s="17">
        <f t="shared" si="65"/>
        <v>0.001001001001001001</v>
      </c>
      <c r="C678" s="13">
        <v>0.67</v>
      </c>
      <c r="D678" s="10">
        <f t="shared" si="66"/>
        <v>0.0001281805076509144</v>
      </c>
      <c r="E678" s="10">
        <f t="shared" si="67"/>
        <v>1.2830881646738178E-07</v>
      </c>
      <c r="F678" s="4">
        <f t="shared" si="63"/>
        <v>0.00016919827009734568</v>
      </c>
      <c r="G678">
        <f t="shared" si="64"/>
        <v>0.9892417414685857</v>
      </c>
      <c r="H678" t="b">
        <f t="shared" si="68"/>
        <v>0</v>
      </c>
    </row>
    <row r="679" spans="1:8" ht="12.75">
      <c r="A679" s="5" t="s">
        <v>681</v>
      </c>
      <c r="B679" s="17">
        <f t="shared" si="65"/>
        <v>0.001001001001001001</v>
      </c>
      <c r="C679" s="13">
        <v>0.671</v>
      </c>
      <c r="D679" s="10">
        <f t="shared" si="66"/>
        <v>0.0001260488379228803</v>
      </c>
      <c r="E679" s="10">
        <f t="shared" si="67"/>
        <v>1.2617501293581613E-07</v>
      </c>
      <c r="F679" s="4">
        <f t="shared" si="63"/>
        <v>0.00016638446605637166</v>
      </c>
      <c r="G679">
        <f t="shared" si="64"/>
        <v>0.989408125934642</v>
      </c>
      <c r="H679" t="b">
        <f t="shared" si="68"/>
        <v>0</v>
      </c>
    </row>
    <row r="680" spans="1:8" ht="12.75">
      <c r="A680" s="5" t="s">
        <v>682</v>
      </c>
      <c r="B680" s="17">
        <f t="shared" si="65"/>
        <v>0.001001001001001001</v>
      </c>
      <c r="C680" s="13">
        <v>0.672</v>
      </c>
      <c r="D680" s="10">
        <f t="shared" si="66"/>
        <v>0.00012394377661684318</v>
      </c>
      <c r="E680" s="10">
        <f t="shared" si="67"/>
        <v>1.2406784446130448E-07</v>
      </c>
      <c r="F680" s="4">
        <f t="shared" si="63"/>
        <v>0.0001636057851324332</v>
      </c>
      <c r="G680">
        <f t="shared" si="64"/>
        <v>0.989408125934642</v>
      </c>
      <c r="H680" t="b">
        <f t="shared" si="68"/>
        <v>0</v>
      </c>
    </row>
    <row r="681" spans="1:8" ht="12.75">
      <c r="A681" s="5" t="s">
        <v>683</v>
      </c>
      <c r="B681" s="17">
        <f t="shared" si="65"/>
        <v>0.001001001001001001</v>
      </c>
      <c r="C681" s="13">
        <v>0.673</v>
      </c>
      <c r="D681" s="10">
        <f t="shared" si="66"/>
        <v>0.00012186513145441944</v>
      </c>
      <c r="E681" s="10">
        <f t="shared" si="67"/>
        <v>1.2198711857299243E-07</v>
      </c>
      <c r="F681" s="4">
        <f t="shared" si="63"/>
        <v>0.00016086197351806403</v>
      </c>
      <c r="G681">
        <f t="shared" si="64"/>
        <v>0.9897338307241473</v>
      </c>
      <c r="H681" t="b">
        <f t="shared" si="68"/>
        <v>0</v>
      </c>
    </row>
    <row r="682" spans="1:8" ht="12.75">
      <c r="A682" s="5" t="s">
        <v>684</v>
      </c>
      <c r="B682" s="17">
        <f t="shared" si="65"/>
        <v>0.001001001001001001</v>
      </c>
      <c r="C682" s="13">
        <v>0.674</v>
      </c>
      <c r="D682" s="10">
        <f t="shared" si="66"/>
        <v>0.00011981270962903542</v>
      </c>
      <c r="E682" s="10">
        <f t="shared" si="67"/>
        <v>1.1993264227130674E-07</v>
      </c>
      <c r="F682" s="4">
        <f t="shared" si="63"/>
        <v>0.00015815277670858696</v>
      </c>
      <c r="G682">
        <f t="shared" si="64"/>
        <v>0.9898946926976654</v>
      </c>
      <c r="H682" t="b">
        <f t="shared" si="68"/>
        <v>0</v>
      </c>
    </row>
    <row r="683" spans="1:8" ht="12.75">
      <c r="A683" s="5" t="s">
        <v>685</v>
      </c>
      <c r="B683" s="17">
        <f t="shared" si="65"/>
        <v>0.001001001001001001</v>
      </c>
      <c r="C683" s="13">
        <v>0.675</v>
      </c>
      <c r="D683" s="10">
        <f t="shared" si="66"/>
        <v>0.00011778631783590308</v>
      </c>
      <c r="E683" s="10">
        <f t="shared" si="67"/>
        <v>1.1790422205796104E-07</v>
      </c>
      <c r="F683" s="4">
        <f t="shared" si="63"/>
        <v>0.00015547793954168168</v>
      </c>
      <c r="G683">
        <f t="shared" si="64"/>
        <v>0.990052845474374</v>
      </c>
      <c r="H683" t="b">
        <f t="shared" si="68"/>
        <v>0</v>
      </c>
    </row>
    <row r="684" spans="1:8" ht="12.75">
      <c r="A684" s="5" t="s">
        <v>686</v>
      </c>
      <c r="B684" s="17">
        <f t="shared" si="65"/>
        <v>0.001001001001001001</v>
      </c>
      <c r="C684" s="13">
        <v>0.676</v>
      </c>
      <c r="D684" s="10">
        <f t="shared" si="66"/>
        <v>0.00011578576230179172</v>
      </c>
      <c r="E684" s="10">
        <f t="shared" si="67"/>
        <v>1.1590166396575748E-07</v>
      </c>
      <c r="F684" s="4">
        <f t="shared" si="63"/>
        <v>0.00015283720623668372</v>
      </c>
      <c r="G684">
        <f t="shared" si="64"/>
        <v>0.9905160215891136</v>
      </c>
      <c r="H684" t="b">
        <f t="shared" si="68"/>
        <v>0</v>
      </c>
    </row>
    <row r="685" spans="1:8" ht="12.75">
      <c r="A685" s="5" t="s">
        <v>687</v>
      </c>
      <c r="B685" s="17">
        <f t="shared" si="65"/>
        <v>0.001001001001001001</v>
      </c>
      <c r="C685" s="13">
        <v>0.677</v>
      </c>
      <c r="D685" s="10">
        <f t="shared" si="66"/>
        <v>0.00011381084881459365</v>
      </c>
      <c r="E685" s="10">
        <f t="shared" si="67"/>
        <v>1.1392477358818183E-07</v>
      </c>
      <c r="F685" s="4">
        <f t="shared" si="63"/>
        <v>0.00015023032043361096</v>
      </c>
      <c r="G685">
        <f t="shared" si="64"/>
        <v>0.9906662519095472</v>
      </c>
      <c r="H685" t="b">
        <f t="shared" si="68"/>
        <v>0</v>
      </c>
    </row>
    <row r="686" spans="1:8" ht="12.75">
      <c r="A686" s="5" t="s">
        <v>688</v>
      </c>
      <c r="B686" s="17">
        <f t="shared" si="65"/>
        <v>0.001001001001001001</v>
      </c>
      <c r="C686" s="13">
        <v>0.678</v>
      </c>
      <c r="D686" s="10">
        <f t="shared" si="66"/>
        <v>0.00011186138275268159</v>
      </c>
      <c r="E686" s="10">
        <f t="shared" si="67"/>
        <v>1.1197335610879038E-07</v>
      </c>
      <c r="F686" s="4">
        <f t="shared" si="63"/>
        <v>0.00014765702523191537</v>
      </c>
      <c r="G686">
        <f t="shared" si="64"/>
        <v>0.9908140553894461</v>
      </c>
      <c r="H686" t="b">
        <f t="shared" si="68"/>
        <v>0</v>
      </c>
    </row>
    <row r="687" spans="1:8" ht="12.75">
      <c r="A687" s="5" t="s">
        <v>689</v>
      </c>
      <c r="B687" s="17">
        <f t="shared" si="65"/>
        <v>0.001001001001001001</v>
      </c>
      <c r="C687" s="13">
        <v>0.679</v>
      </c>
      <c r="D687" s="10">
        <f t="shared" si="66"/>
        <v>0.00010993716911405426</v>
      </c>
      <c r="E687" s="10">
        <f t="shared" si="67"/>
        <v>1.1004721633038465E-07</v>
      </c>
      <c r="F687" s="4">
        <f t="shared" si="63"/>
        <v>0.00014511706322895522</v>
      </c>
      <c r="G687">
        <f t="shared" si="64"/>
        <v>0.990961712414678</v>
      </c>
      <c r="H687" t="b">
        <f t="shared" si="68"/>
        <v>0</v>
      </c>
    </row>
    <row r="688" spans="1:8" ht="12.75">
      <c r="A688" s="5" t="s">
        <v>690</v>
      </c>
      <c r="B688" s="17">
        <f t="shared" si="65"/>
        <v>0.001001001001001001</v>
      </c>
      <c r="C688" s="13">
        <v>0.68</v>
      </c>
      <c r="D688" s="10">
        <f t="shared" si="66"/>
        <v>0.00010803801254526967</v>
      </c>
      <c r="E688" s="10">
        <f t="shared" si="67"/>
        <v>1.0814615870397365E-07</v>
      </c>
      <c r="F688" s="4">
        <f t="shared" si="63"/>
        <v>0.00014261017655818714</v>
      </c>
      <c r="G688">
        <f t="shared" si="64"/>
        <v>0.9912494396544651</v>
      </c>
      <c r="H688" t="b">
        <f t="shared" si="68"/>
        <v>0</v>
      </c>
    </row>
    <row r="689" spans="1:8" ht="12.75">
      <c r="A689" s="5" t="s">
        <v>691</v>
      </c>
      <c r="B689" s="17">
        <f t="shared" si="65"/>
        <v>0.001001001001001001</v>
      </c>
      <c r="C689" s="13">
        <v>0.681</v>
      </c>
      <c r="D689" s="10">
        <f t="shared" si="66"/>
        <v>0.00010616371737016164</v>
      </c>
      <c r="E689" s="10">
        <f t="shared" si="67"/>
        <v>1.0626998735751915E-07</v>
      </c>
      <c r="F689" s="4">
        <f t="shared" si="63"/>
        <v>0.00014013610692707173</v>
      </c>
      <c r="G689">
        <f t="shared" si="64"/>
        <v>0.9915305024234458</v>
      </c>
      <c r="H689" t="b">
        <f t="shared" si="68"/>
        <v>0</v>
      </c>
    </row>
    <row r="690" spans="1:8" ht="12.75">
      <c r="A690" s="5" t="s">
        <v>692</v>
      </c>
      <c r="B690" s="17">
        <f t="shared" si="65"/>
        <v>0.001001001001001001</v>
      </c>
      <c r="C690" s="13">
        <v>0.682</v>
      </c>
      <c r="D690" s="10">
        <f t="shared" si="66"/>
        <v>0.00010431408761833886</v>
      </c>
      <c r="E690" s="10">
        <f t="shared" si="67"/>
        <v>1.0441850612446332E-07</v>
      </c>
      <c r="F690" s="4">
        <f t="shared" si="63"/>
        <v>0.00013769459565469254</v>
      </c>
      <c r="G690">
        <f t="shared" si="64"/>
        <v>0.9915305024234458</v>
      </c>
      <c r="H690" t="b">
        <f t="shared" si="68"/>
        <v>0</v>
      </c>
    </row>
    <row r="691" spans="1:8" ht="12.75">
      <c r="A691" s="5" t="s">
        <v>693</v>
      </c>
      <c r="B691" s="17">
        <f t="shared" si="65"/>
        <v>0.001001001001001001</v>
      </c>
      <c r="C691" s="13">
        <v>0.683</v>
      </c>
      <c r="D691" s="10">
        <f t="shared" si="66"/>
        <v>0.00010248892705346322</v>
      </c>
      <c r="E691" s="10">
        <f t="shared" si="67"/>
        <v>1.0259151857203525E-07</v>
      </c>
      <c r="F691" s="4">
        <f t="shared" si="63"/>
        <v>0.0001352853837090832</v>
      </c>
      <c r="G691">
        <f t="shared" si="64"/>
        <v>0.9918034824028096</v>
      </c>
      <c r="H691" t="b">
        <f t="shared" si="68"/>
        <v>0</v>
      </c>
    </row>
    <row r="692" spans="1:8" ht="12.75">
      <c r="A692" s="5" t="s">
        <v>694</v>
      </c>
      <c r="B692" s="17">
        <f t="shared" si="65"/>
        <v>0.001001001001001001</v>
      </c>
      <c r="C692" s="13">
        <v>0.684</v>
      </c>
      <c r="D692" s="10">
        <f t="shared" si="66"/>
        <v>0.00010068803920130578</v>
      </c>
      <c r="E692" s="10">
        <f t="shared" si="67"/>
        <v>1.0078882802933512E-07</v>
      </c>
      <c r="F692" s="4">
        <f t="shared" si="63"/>
        <v>0.00013290821174426155</v>
      </c>
      <c r="G692">
        <f t="shared" si="64"/>
        <v>0.9920706211717693</v>
      </c>
      <c r="H692" t="b">
        <f t="shared" si="68"/>
        <v>0</v>
      </c>
    </row>
    <row r="693" spans="1:8" ht="12.75">
      <c r="A693" s="5" t="s">
        <v>695</v>
      </c>
      <c r="B693" s="17">
        <f t="shared" si="65"/>
        <v>0.001001001001001001</v>
      </c>
      <c r="C693" s="13">
        <v>0.685</v>
      </c>
      <c r="D693" s="10">
        <f t="shared" si="66"/>
        <v>9.891122737757787E-05</v>
      </c>
      <c r="E693" s="10">
        <f t="shared" si="67"/>
        <v>9.901023761519307E-08</v>
      </c>
      <c r="F693" s="4">
        <f t="shared" si="63"/>
        <v>0.0001305628201369665</v>
      </c>
      <c r="G693">
        <f t="shared" si="64"/>
        <v>0.9920706211717693</v>
      </c>
      <c r="H693" t="b">
        <f t="shared" si="68"/>
        <v>0</v>
      </c>
    </row>
    <row r="694" spans="1:8" ht="12.75">
      <c r="A694" s="5" t="s">
        <v>696</v>
      </c>
      <c r="B694" s="17">
        <f t="shared" si="65"/>
        <v>0.001001001001001001</v>
      </c>
      <c r="C694" s="13">
        <v>0.686</v>
      </c>
      <c r="D694" s="10">
        <f t="shared" si="66"/>
        <v>9.715829471553517E-05</v>
      </c>
      <c r="E694" s="10">
        <f t="shared" si="67"/>
        <v>9.725555026580097E-08</v>
      </c>
      <c r="F694" s="4">
        <f t="shared" si="63"/>
        <v>0.00012824894902309556</v>
      </c>
      <c r="G694">
        <f t="shared" si="64"/>
        <v>0.9922011839919063</v>
      </c>
      <c r="H694" t="b">
        <f t="shared" si="68"/>
        <v>0</v>
      </c>
    </row>
    <row r="695" spans="1:8" ht="12.75">
      <c r="A695" s="5" t="s">
        <v>697</v>
      </c>
      <c r="B695" s="17">
        <f t="shared" si="65"/>
        <v>0.001001001001001001</v>
      </c>
      <c r="C695" s="13">
        <v>0.687</v>
      </c>
      <c r="D695" s="10">
        <f t="shared" si="66"/>
        <v>9.542904419335297E-05</v>
      </c>
      <c r="E695" s="10">
        <f t="shared" si="67"/>
        <v>9.552456876211509E-08</v>
      </c>
      <c r="F695" s="4">
        <f t="shared" si="63"/>
        <v>0.0001259663383338402</v>
      </c>
      <c r="G695">
        <f t="shared" si="64"/>
        <v>0.9925831144015268</v>
      </c>
      <c r="H695" t="b">
        <f t="shared" si="68"/>
        <v>0</v>
      </c>
    </row>
    <row r="696" spans="1:8" ht="12.75">
      <c r="A696" s="5" t="s">
        <v>698</v>
      </c>
      <c r="B696" s="17">
        <f t="shared" si="65"/>
        <v>0.001001001001001001</v>
      </c>
      <c r="C696" s="13">
        <v>0.688</v>
      </c>
      <c r="D696" s="10">
        <f t="shared" si="66"/>
        <v>9.37232786612702E-05</v>
      </c>
      <c r="E696" s="10">
        <f t="shared" si="67"/>
        <v>9.381709575702723E-08</v>
      </c>
      <c r="F696" s="4">
        <f t="shared" si="63"/>
        <v>0.0001237147278315157</v>
      </c>
      <c r="G696">
        <f t="shared" si="64"/>
        <v>0.9925831144015268</v>
      </c>
      <c r="H696" t="b">
        <f t="shared" si="68"/>
        <v>0</v>
      </c>
    </row>
    <row r="697" spans="1:8" ht="12.75">
      <c r="A697" s="5" t="s">
        <v>699</v>
      </c>
      <c r="B697" s="17">
        <f t="shared" si="65"/>
        <v>0.001001001001001001</v>
      </c>
      <c r="C697" s="13">
        <v>0.689</v>
      </c>
      <c r="D697" s="10">
        <f t="shared" si="66"/>
        <v>9.20408008684997E-05</v>
      </c>
      <c r="E697" s="10">
        <f t="shared" si="67"/>
        <v>9.2132933802302E-08</v>
      </c>
      <c r="F697" s="4">
        <f t="shared" si="63"/>
        <v>0.00012149385714508307</v>
      </c>
      <c r="G697">
        <f t="shared" si="64"/>
        <v>0.9927068291293584</v>
      </c>
      <c r="H697" t="b">
        <f t="shared" si="68"/>
        <v>0</v>
      </c>
    </row>
    <row r="698" spans="1:8" ht="12.75">
      <c r="A698" s="5" t="s">
        <v>700</v>
      </c>
      <c r="B698" s="17">
        <f t="shared" si="65"/>
        <v>0.001001001001001001</v>
      </c>
      <c r="C698" s="13">
        <v>0.69</v>
      </c>
      <c r="D698" s="10">
        <f t="shared" si="66"/>
        <v>9.038141348990508E-05</v>
      </c>
      <c r="E698" s="10">
        <f t="shared" si="67"/>
        <v>9.047188537528035E-08</v>
      </c>
      <c r="F698" s="4">
        <f t="shared" si="63"/>
        <v>0.00011930346580536226</v>
      </c>
      <c r="G698">
        <f t="shared" si="64"/>
        <v>0.9930690066796254</v>
      </c>
      <c r="H698" t="b">
        <f t="shared" si="68"/>
        <v>0</v>
      </c>
    </row>
    <row r="699" spans="1:8" ht="12.75">
      <c r="A699" s="5" t="s">
        <v>701</v>
      </c>
      <c r="B699" s="17">
        <f t="shared" si="65"/>
        <v>0.001001001001001001</v>
      </c>
      <c r="C699" s="13">
        <v>0.691</v>
      </c>
      <c r="D699" s="10">
        <f t="shared" si="66"/>
        <v>8.874491915243865E-05</v>
      </c>
      <c r="E699" s="10">
        <f t="shared" si="67"/>
        <v>8.883375290534399E-08</v>
      </c>
      <c r="F699" s="4">
        <f t="shared" si="63"/>
        <v>0.00011714329327993034</v>
      </c>
      <c r="G699">
        <f t="shared" si="64"/>
        <v>0.9931861499729053</v>
      </c>
      <c r="H699" t="b">
        <f t="shared" si="68"/>
        <v>0</v>
      </c>
    </row>
    <row r="700" spans="1:8" ht="12.75">
      <c r="A700" s="5" t="s">
        <v>702</v>
      </c>
      <c r="B700" s="17">
        <f t="shared" si="65"/>
        <v>0.001001001001001001</v>
      </c>
      <c r="C700" s="13">
        <v>0.692</v>
      </c>
      <c r="D700" s="10">
        <f t="shared" si="66"/>
        <v>8.713112046134141E-05</v>
      </c>
      <c r="E700" s="10">
        <f t="shared" si="67"/>
        <v>8.721833880014155E-08</v>
      </c>
      <c r="F700" s="4">
        <f t="shared" si="63"/>
        <v>0.00011501307900770543</v>
      </c>
      <c r="G700">
        <f t="shared" si="64"/>
        <v>0.9933013756267595</v>
      </c>
      <c r="H700" t="b">
        <f t="shared" si="68"/>
        <v>0</v>
      </c>
    </row>
    <row r="701" spans="1:8" ht="12.75">
      <c r="A701" s="5" t="s">
        <v>703</v>
      </c>
      <c r="B701" s="17">
        <f t="shared" si="65"/>
        <v>0.001001001001001001</v>
      </c>
      <c r="C701" s="13">
        <v>0.693</v>
      </c>
      <c r="D701" s="10">
        <f t="shared" si="66"/>
        <v>8.553982002610208E-05</v>
      </c>
      <c r="E701" s="10">
        <f t="shared" si="67"/>
        <v>8.562544547157366E-08</v>
      </c>
      <c r="F701" s="4">
        <f t="shared" si="63"/>
        <v>0.00011291256243321263</v>
      </c>
      <c r="G701">
        <f t="shared" si="64"/>
        <v>0.9934163887057672</v>
      </c>
      <c r="H701" t="b">
        <f t="shared" si="68"/>
        <v>0</v>
      </c>
    </row>
    <row r="702" spans="1:8" ht="12.75">
      <c r="A702" s="5" t="s">
        <v>704</v>
      </c>
      <c r="B702" s="17">
        <f t="shared" si="65"/>
        <v>0.001001001001001001</v>
      </c>
      <c r="C702" s="13">
        <v>0.694</v>
      </c>
      <c r="D702" s="10">
        <f t="shared" si="66"/>
        <v>8.397082048617347E-05</v>
      </c>
      <c r="E702" s="10">
        <f t="shared" si="67"/>
        <v>8.4054875361535E-08</v>
      </c>
      <c r="F702" s="4">
        <f t="shared" si="63"/>
        <v>0.00011084148304052963</v>
      </c>
      <c r="G702">
        <f t="shared" si="64"/>
        <v>0.9936401427512409</v>
      </c>
      <c r="H702" t="b">
        <f t="shared" si="68"/>
        <v>0</v>
      </c>
    </row>
    <row r="703" spans="1:8" ht="12.75">
      <c r="A703" s="5" t="s">
        <v>705</v>
      </c>
      <c r="B703" s="17">
        <f t="shared" si="65"/>
        <v>0.001001001001001001</v>
      </c>
      <c r="C703" s="13">
        <v>0.695</v>
      </c>
      <c r="D703" s="10">
        <f t="shared" si="66"/>
        <v>8.242392453644422E-05</v>
      </c>
      <c r="E703" s="10">
        <f t="shared" si="67"/>
        <v>8.250643096741164E-08</v>
      </c>
      <c r="F703" s="4">
        <f t="shared" si="63"/>
        <v>0.0001087995803869095</v>
      </c>
      <c r="G703">
        <f t="shared" si="64"/>
        <v>0.9937493938440636</v>
      </c>
      <c r="H703" t="b">
        <f t="shared" si="68"/>
        <v>0</v>
      </c>
    </row>
    <row r="704" spans="1:8" ht="12.75">
      <c r="A704" s="5" t="s">
        <v>706</v>
      </c>
      <c r="B704" s="17">
        <f t="shared" si="65"/>
        <v>0.001001001001001001</v>
      </c>
      <c r="C704" s="13">
        <v>0.696</v>
      </c>
      <c r="D704" s="10">
        <f t="shared" si="66"/>
        <v>8.089893495246501E-05</v>
      </c>
      <c r="E704" s="10">
        <f t="shared" si="67"/>
        <v>8.097991486733235E-08</v>
      </c>
      <c r="F704" s="4">
        <f t="shared" si="63"/>
        <v>0.00010678659413607908</v>
      </c>
      <c r="G704">
        <f t="shared" si="64"/>
        <v>0.9938581934244505</v>
      </c>
      <c r="H704" t="b">
        <f t="shared" si="68"/>
        <v>0</v>
      </c>
    </row>
    <row r="705" spans="1:8" ht="12.75">
      <c r="A705" s="5" t="s">
        <v>707</v>
      </c>
      <c r="B705" s="17">
        <f t="shared" si="65"/>
        <v>0.001001001001001001</v>
      </c>
      <c r="C705" s="13">
        <v>0.697</v>
      </c>
      <c r="D705" s="10">
        <f t="shared" si="66"/>
        <v>7.939565461542635E-05</v>
      </c>
      <c r="E705" s="10">
        <f t="shared" si="67"/>
        <v>7.947512974517152E-08</v>
      </c>
      <c r="F705" s="4">
        <f t="shared" si="63"/>
        <v>0.00010480226409120988</v>
      </c>
      <c r="G705">
        <f t="shared" si="64"/>
        <v>0.9940697822826778</v>
      </c>
      <c r="H705" t="b">
        <f t="shared" si="68"/>
        <v>0</v>
      </c>
    </row>
    <row r="706" spans="1:8" ht="12.75">
      <c r="A706" s="5" t="s">
        <v>708</v>
      </c>
      <c r="B706" s="17">
        <f t="shared" si="65"/>
        <v>0.001001001001001001</v>
      </c>
      <c r="C706" s="13">
        <v>0.698</v>
      </c>
      <c r="D706" s="10">
        <f t="shared" si="66"/>
        <v>7.791388653688732E-05</v>
      </c>
      <c r="E706" s="10">
        <f t="shared" si="67"/>
        <v>7.799187841530262E-08</v>
      </c>
      <c r="F706" s="4">
        <f t="shared" si="63"/>
        <v>0.00010284633022755987</v>
      </c>
      <c r="G706">
        <f t="shared" si="64"/>
        <v>0.9942760847556179</v>
      </c>
      <c r="H706" t="b">
        <f t="shared" si="68"/>
        <v>0</v>
      </c>
    </row>
    <row r="707" spans="1:8" ht="12.75">
      <c r="A707" s="5" t="s">
        <v>709</v>
      </c>
      <c r="B707" s="17">
        <f t="shared" si="65"/>
        <v>0.001001001001001001</v>
      </c>
      <c r="C707" s="13">
        <v>0.699</v>
      </c>
      <c r="D707" s="10">
        <f t="shared" si="66"/>
        <v>7.645343388325315E-05</v>
      </c>
      <c r="E707" s="10">
        <f t="shared" si="67"/>
        <v>7.652996384710024E-08</v>
      </c>
      <c r="F707" s="4">
        <f t="shared" si="63"/>
        <v>0.00010091853272478396</v>
      </c>
      <c r="G707">
        <f t="shared" si="64"/>
        <v>0.9942760847556179</v>
      </c>
      <c r="H707" t="b">
        <f t="shared" si="68"/>
        <v>0</v>
      </c>
    </row>
    <row r="708" spans="1:8" ht="12.75">
      <c r="A708" s="5" t="s">
        <v>710</v>
      </c>
      <c r="B708" s="17">
        <f t="shared" si="65"/>
        <v>0.001001001001001001</v>
      </c>
      <c r="C708" s="13">
        <v>0.7</v>
      </c>
      <c r="D708" s="10">
        <f t="shared" si="66"/>
        <v>7.501410000000006E-05</v>
      </c>
      <c r="E708" s="10">
        <f t="shared" si="67"/>
        <v>7.508918918918924E-08</v>
      </c>
      <c r="F708" s="4">
        <f t="shared" si="63"/>
        <v>9.901861199891078E-05</v>
      </c>
      <c r="G708">
        <f t="shared" si="64"/>
        <v>0.9943770032883427</v>
      </c>
      <c r="H708" t="b">
        <f t="shared" si="68"/>
        <v>0</v>
      </c>
    </row>
    <row r="709" spans="1:8" ht="12.75">
      <c r="A709" s="5" t="s">
        <v>711</v>
      </c>
      <c r="B709" s="17">
        <f t="shared" si="65"/>
        <v>0.001001001001001001</v>
      </c>
      <c r="C709" s="13">
        <v>0.701</v>
      </c>
      <c r="D709" s="10">
        <f t="shared" si="66"/>
        <v>7.359568843564626E-05</v>
      </c>
      <c r="E709" s="10">
        <f t="shared" si="67"/>
        <v>7.36693577934397E-08</v>
      </c>
      <c r="F709" s="4">
        <f t="shared" si="63"/>
        <v>9.714630873398438E-05</v>
      </c>
      <c r="G709">
        <f t="shared" si="64"/>
        <v>0.9946710085166911</v>
      </c>
      <c r="H709" t="b">
        <f t="shared" si="68"/>
        <v>0</v>
      </c>
    </row>
    <row r="710" spans="1:8" ht="12.75">
      <c r="A710" s="5" t="s">
        <v>712</v>
      </c>
      <c r="B710" s="17">
        <f t="shared" si="65"/>
        <v>0.001001001001001001</v>
      </c>
      <c r="C710" s="13">
        <v>0.702</v>
      </c>
      <c r="D710" s="10">
        <f t="shared" si="66"/>
        <v>7.219800296546708E-05</v>
      </c>
      <c r="E710" s="10">
        <f t="shared" si="67"/>
        <v>7.227027323870579E-08</v>
      </c>
      <c r="F710" s="4">
        <f t="shared" si="63"/>
        <v>9.530136391336816E-05</v>
      </c>
      <c r="G710">
        <f t="shared" si="64"/>
        <v>0.9947663098806044</v>
      </c>
      <c r="H710" t="b">
        <f t="shared" si="68"/>
        <v>0</v>
      </c>
    </row>
    <row r="711" spans="1:8" ht="12.75">
      <c r="A711" s="5" t="s">
        <v>713</v>
      </c>
      <c r="B711" s="17">
        <f t="shared" si="65"/>
        <v>0.001001001001001001</v>
      </c>
      <c r="C711" s="13">
        <v>0.703</v>
      </c>
      <c r="D711" s="10">
        <f t="shared" si="66"/>
        <v>7.082084761495327E-05</v>
      </c>
      <c r="E711" s="10">
        <f t="shared" si="67"/>
        <v>7.089173935430759E-08</v>
      </c>
      <c r="F711" s="4">
        <f t="shared" si="63"/>
        <v>9.348351885070993E-05</v>
      </c>
      <c r="G711">
        <f t="shared" si="64"/>
        <v>0.9947663098806044</v>
      </c>
      <c r="H711" t="b">
        <f t="shared" si="68"/>
        <v>0</v>
      </c>
    </row>
    <row r="712" spans="1:8" ht="12.75">
      <c r="A712" s="5" t="s">
        <v>714</v>
      </c>
      <c r="B712" s="17">
        <f t="shared" si="65"/>
        <v>0.001001001001001001</v>
      </c>
      <c r="C712" s="13">
        <v>0.704</v>
      </c>
      <c r="D712" s="10">
        <f t="shared" si="66"/>
        <v>6.946402668301072E-05</v>
      </c>
      <c r="E712" s="10">
        <f t="shared" si="67"/>
        <v>6.953356024325398E-08</v>
      </c>
      <c r="F712" s="4">
        <f t="shared" si="63"/>
        <v>9.169251522056546E-05</v>
      </c>
      <c r="G712">
        <f t="shared" si="64"/>
        <v>0.9949521963947132</v>
      </c>
      <c r="H712" t="b">
        <f t="shared" si="68"/>
        <v>0</v>
      </c>
    </row>
    <row r="713" spans="1:8" ht="12.75">
      <c r="A713" s="5" t="s">
        <v>715</v>
      </c>
      <c r="B713" s="17">
        <f t="shared" si="65"/>
        <v>0.001001001001001001</v>
      </c>
      <c r="C713" s="13">
        <v>0.705</v>
      </c>
      <c r="D713" s="10">
        <f t="shared" si="66"/>
        <v>6.812734476490045E-05</v>
      </c>
      <c r="E713" s="10">
        <f t="shared" si="67"/>
        <v>6.819554030520565E-08</v>
      </c>
      <c r="F713" s="4">
        <f aca="true" t="shared" si="69" ref="F713:F776">E713/E$1009</f>
        <v>8.99280950886793E-05</v>
      </c>
      <c r="G713">
        <f aca="true" t="shared" si="70" ref="G713:G776">SUMIF(F$8:F$1008,CONCATENATE("&gt;=",TEXT(F713,0.0000000001)))</f>
        <v>0.9950438889099338</v>
      </c>
      <c r="H713" t="b">
        <f t="shared" si="68"/>
        <v>0</v>
      </c>
    </row>
    <row r="714" spans="1:8" ht="12.75">
      <c r="A714" s="5" t="s">
        <v>716</v>
      </c>
      <c r="B714" s="17">
        <f t="shared" si="65"/>
        <v>0.001001001001001001</v>
      </c>
      <c r="C714" s="13">
        <v>0.706</v>
      </c>
      <c r="D714" s="10">
        <f t="shared" si="66"/>
        <v>6.68106067749178E-05</v>
      </c>
      <c r="E714" s="10">
        <f t="shared" si="67"/>
        <v>6.687748425917699E-08</v>
      </c>
      <c r="F714" s="4">
        <f t="shared" si="69"/>
        <v>8.819000094192135E-05</v>
      </c>
      <c r="G714">
        <f t="shared" si="70"/>
        <v>0.9951338170050225</v>
      </c>
      <c r="H714" t="b">
        <f t="shared" si="68"/>
        <v>0</v>
      </c>
    </row>
    <row r="715" spans="1:8" ht="12.75">
      <c r="A715" s="5" t="s">
        <v>717</v>
      </c>
      <c r="B715" s="17">
        <f aca="true" t="shared" si="71" ref="B715:B778">1/999</f>
        <v>0.001001001001001001</v>
      </c>
      <c r="C715" s="13">
        <v>0.707</v>
      </c>
      <c r="D715" s="10">
        <f t="shared" si="66"/>
        <v>6.551361796880873E-05</v>
      </c>
      <c r="E715" s="10">
        <f t="shared" si="67"/>
        <v>6.55791971659747E-08</v>
      </c>
      <c r="F715" s="4">
        <f t="shared" si="69"/>
        <v>8.647797571787618E-05</v>
      </c>
      <c r="G715">
        <f t="shared" si="70"/>
        <v>0.9953091505209769</v>
      </c>
      <c r="H715" t="b">
        <f t="shared" si="68"/>
        <v>0</v>
      </c>
    </row>
    <row r="716" spans="1:8" ht="12.75">
      <c r="A716" s="5" t="s">
        <v>718</v>
      </c>
      <c r="B716" s="17">
        <f t="shared" si="71"/>
        <v>0.001001001001001001</v>
      </c>
      <c r="C716" s="13">
        <v>0.708</v>
      </c>
      <c r="D716" s="10">
        <f t="shared" si="66"/>
        <v>6.423618396592313E-05</v>
      </c>
      <c r="E716" s="10">
        <f t="shared" si="67"/>
        <v>6.43004844503735E-08</v>
      </c>
      <c r="F716" s="4">
        <f t="shared" si="69"/>
        <v>8.479176283408576E-05</v>
      </c>
      <c r="G716">
        <f t="shared" si="70"/>
        <v>0.9953956284966948</v>
      </c>
      <c r="H716" t="b">
        <f t="shared" si="68"/>
        <v>0</v>
      </c>
    </row>
    <row r="717" spans="1:8" ht="12.75">
      <c r="A717" s="5" t="s">
        <v>719</v>
      </c>
      <c r="B717" s="17">
        <f t="shared" si="71"/>
        <v>0.001001001001001001</v>
      </c>
      <c r="C717" s="13">
        <v>0.709</v>
      </c>
      <c r="D717" s="10">
        <f t="shared" si="66"/>
        <v>6.2978110771103E-05</v>
      </c>
      <c r="E717" s="10">
        <f t="shared" si="67"/>
        <v>6.304115192302602E-08</v>
      </c>
      <c r="F717" s="4">
        <f t="shared" si="69"/>
        <v>8.313110621694145E-05</v>
      </c>
      <c r="G717">
        <f t="shared" si="70"/>
        <v>0.9955635513657458</v>
      </c>
      <c r="H717" t="b">
        <f t="shared" si="68"/>
        <v>0</v>
      </c>
    </row>
    <row r="718" spans="1:8" ht="12.75">
      <c r="A718" s="5" t="s">
        <v>720</v>
      </c>
      <c r="B718" s="17">
        <f t="shared" si="71"/>
        <v>0.001001001001001001</v>
      </c>
      <c r="C718" s="13">
        <v>0.71</v>
      </c>
      <c r="D718" s="10">
        <f t="shared" si="66"/>
        <v>6.173920479630505E-05</v>
      </c>
      <c r="E718" s="10">
        <f t="shared" si="67"/>
        <v>6.180100580210716E-08</v>
      </c>
      <c r="F718" s="4">
        <f t="shared" si="69"/>
        <v>8.149575033022615E-05</v>
      </c>
      <c r="G718">
        <f t="shared" si="70"/>
        <v>0.9956456124416276</v>
      </c>
      <c r="H718" t="b">
        <f t="shared" si="68"/>
        <v>0</v>
      </c>
    </row>
    <row r="719" spans="1:8" ht="12.75">
      <c r="A719" s="5" t="s">
        <v>721</v>
      </c>
      <c r="B719" s="17">
        <f t="shared" si="71"/>
        <v>0.001001001001001001</v>
      </c>
      <c r="C719" s="13">
        <v>0.711</v>
      </c>
      <c r="D719" s="10">
        <f t="shared" si="66"/>
        <v>6.051927288195599E-05</v>
      </c>
      <c r="E719" s="10">
        <f t="shared" si="67"/>
        <v>6.057985273469069E-08</v>
      </c>
      <c r="F719" s="4">
        <f t="shared" si="69"/>
        <v>7.988544020330312E-05</v>
      </c>
      <c r="G719">
        <f t="shared" si="70"/>
        <v>0.9958069936321612</v>
      </c>
      <c r="H719" t="b">
        <f t="shared" si="68"/>
        <v>0</v>
      </c>
    </row>
    <row r="720" spans="1:8" ht="12.75">
      <c r="A720" s="5" t="s">
        <v>722</v>
      </c>
      <c r="B720" s="17">
        <f t="shared" si="71"/>
        <v>0.001001001001001001</v>
      </c>
      <c r="C720" s="13">
        <v>0.712</v>
      </c>
      <c r="D720" s="10">
        <f t="shared" si="66"/>
        <v>5.931812231804018E-05</v>
      </c>
      <c r="E720" s="10">
        <f t="shared" si="67"/>
        <v>5.9377499817858035E-08</v>
      </c>
      <c r="F720" s="4">
        <f t="shared" si="69"/>
        <v>7.829992145895167E-05</v>
      </c>
      <c r="G720">
        <f t="shared" si="70"/>
        <v>0.9958069936321612</v>
      </c>
      <c r="H720" t="b">
        <f t="shared" si="68"/>
        <v>0</v>
      </c>
    </row>
    <row r="721" spans="1:8" ht="12.75">
      <c r="A721" s="5" t="s">
        <v>723</v>
      </c>
      <c r="B721" s="17">
        <f t="shared" si="71"/>
        <v>0.001001001001001001</v>
      </c>
      <c r="C721" s="13">
        <v>0.713</v>
      </c>
      <c r="D721" s="10">
        <f t="shared" si="66"/>
        <v>5.8135560864918126E-05</v>
      </c>
      <c r="E721" s="10">
        <f t="shared" si="67"/>
        <v>5.8193754619537665E-08</v>
      </c>
      <c r="F721" s="4">
        <f t="shared" si="69"/>
        <v>7.673894034084773E-05</v>
      </c>
      <c r="G721">
        <f t="shared" si="70"/>
        <v>0.9959624483380848</v>
      </c>
      <c r="H721" t="b">
        <f t="shared" si="68"/>
        <v>0</v>
      </c>
    </row>
    <row r="722" spans="1:8" ht="12.75">
      <c r="A722" s="5" t="s">
        <v>724</v>
      </c>
      <c r="B722" s="17">
        <f t="shared" si="71"/>
        <v>0.001001001001001001</v>
      </c>
      <c r="C722" s="13">
        <v>0.714</v>
      </c>
      <c r="D722" s="10">
        <f t="shared" si="66"/>
        <v>5.6971396773874634E-05</v>
      </c>
      <c r="E722" s="10">
        <f t="shared" si="67"/>
        <v>5.7028425199073706E-08</v>
      </c>
      <c r="F722" s="4">
        <f t="shared" si="69"/>
        <v>7.520224374068722E-05</v>
      </c>
      <c r="G722">
        <f t="shared" si="70"/>
        <v>0.9961143895221664</v>
      </c>
      <c r="H722" t="b">
        <f t="shared" si="68"/>
        <v>0</v>
      </c>
    </row>
    <row r="723" spans="1:8" ht="12.75">
      <c r="A723" s="5" t="s">
        <v>725</v>
      </c>
      <c r="B723" s="17">
        <f t="shared" si="71"/>
        <v>0.001001001001001001</v>
      </c>
      <c r="C723" s="13">
        <v>0.715</v>
      </c>
      <c r="D723" s="10">
        <f t="shared" si="66"/>
        <v>5.5825438807396745E-05</v>
      </c>
      <c r="E723" s="10">
        <f t="shared" si="67"/>
        <v>5.588132012752427E-08</v>
      </c>
      <c r="F723" s="4">
        <f t="shared" si="69"/>
        <v>7.368957922495305E-05</v>
      </c>
      <c r="G723">
        <f t="shared" si="70"/>
        <v>0.9961143895221664</v>
      </c>
      <c r="H723" t="b">
        <f t="shared" si="68"/>
        <v>0</v>
      </c>
    </row>
    <row r="724" spans="1:8" ht="12.75">
      <c r="A724" s="5" t="s">
        <v>726</v>
      </c>
      <c r="B724" s="17">
        <f t="shared" si="71"/>
        <v>0.001001001001001001</v>
      </c>
      <c r="C724" s="13">
        <v>0.716</v>
      </c>
      <c r="D724" s="10">
        <f t="shared" si="66"/>
        <v>5.469749625917918E-05</v>
      </c>
      <c r="E724" s="10">
        <f t="shared" si="67"/>
        <v>5.4752248507686865E-08</v>
      </c>
      <c r="F724" s="4">
        <f t="shared" si="69"/>
        <v>7.220069506132225E-05</v>
      </c>
      <c r="G724">
        <f t="shared" si="70"/>
        <v>0.9962605027442841</v>
      </c>
      <c r="H724" t="b">
        <f t="shared" si="68"/>
        <v>0</v>
      </c>
    </row>
    <row r="725" spans="1:8" ht="12.75">
      <c r="A725" s="5" t="s">
        <v>727</v>
      </c>
      <c r="B725" s="17">
        <f t="shared" si="71"/>
        <v>0.001001001001001001</v>
      </c>
      <c r="C725" s="13">
        <v>0.717</v>
      </c>
      <c r="D725" s="10">
        <f t="shared" si="66"/>
        <v>5.358737897385752E-05</v>
      </c>
      <c r="E725" s="10">
        <f t="shared" si="67"/>
        <v>5.364101999385137E-08</v>
      </c>
      <c r="F725" s="4">
        <f t="shared" si="69"/>
        <v>7.073534024471378E-05</v>
      </c>
      <c r="G725">
        <f t="shared" si="70"/>
        <v>0.9964034387795901</v>
      </c>
      <c r="H725" t="b">
        <f t="shared" si="68"/>
        <v>0</v>
      </c>
    </row>
    <row r="726" spans="1:8" ht="12.75">
      <c r="A726" s="5" t="s">
        <v>728</v>
      </c>
      <c r="B726" s="17">
        <f t="shared" si="71"/>
        <v>0.001001001001001001</v>
      </c>
      <c r="C726" s="13">
        <v>0.718</v>
      </c>
      <c r="D726" s="10">
        <f t="shared" si="66"/>
        <v>5.249489736646791E-05</v>
      </c>
      <c r="E726" s="10">
        <f t="shared" si="67"/>
        <v>5.2547444811279193E-08</v>
      </c>
      <c r="F726" s="4">
        <f t="shared" si="69"/>
        <v>6.929326452297537E-05</v>
      </c>
      <c r="G726">
        <f t="shared" si="70"/>
        <v>0.9964727320441131</v>
      </c>
      <c r="H726" t="b">
        <f t="shared" si="68"/>
        <v>0</v>
      </c>
    </row>
    <row r="727" spans="1:8" ht="12.75">
      <c r="A727" s="5" t="s">
        <v>729</v>
      </c>
      <c r="B727" s="17">
        <f t="shared" si="71"/>
        <v>0.001001001001001001</v>
      </c>
      <c r="C727" s="13">
        <v>0.719</v>
      </c>
      <c r="D727" s="10">
        <f t="shared" si="66"/>
        <v>5.141986244163248E-05</v>
      </c>
      <c r="E727" s="10">
        <f t="shared" si="67"/>
        <v>5.147133377540788E-08</v>
      </c>
      <c r="F727" s="4">
        <f t="shared" si="69"/>
        <v>6.78742184222082E-05</v>
      </c>
      <c r="G727">
        <f t="shared" si="70"/>
        <v>0.9965406062625354</v>
      </c>
      <c r="H727" t="b">
        <f t="shared" si="68"/>
        <v>0</v>
      </c>
    </row>
    <row r="728" spans="1:8" ht="12.75">
      <c r="A728" s="5" t="s">
        <v>730</v>
      </c>
      <c r="B728" s="17">
        <f t="shared" si="71"/>
        <v>0.001001001001001001</v>
      </c>
      <c r="C728" s="13">
        <v>0.72</v>
      </c>
      <c r="D728" s="10">
        <f t="shared" si="66"/>
        <v>5.036208581246978E-05</v>
      </c>
      <c r="E728" s="10">
        <f t="shared" si="67"/>
        <v>5.041249831078056E-08</v>
      </c>
      <c r="F728" s="4">
        <f t="shared" si="69"/>
        <v>6.64779532717288E-05</v>
      </c>
      <c r="G728">
        <f t="shared" si="70"/>
        <v>0.9966084728092829</v>
      </c>
      <c r="H728" t="b">
        <f t="shared" si="68"/>
        <v>0</v>
      </c>
    </row>
    <row r="729" spans="1:8" ht="12.75">
      <c r="A729" s="5" t="s">
        <v>731</v>
      </c>
      <c r="B729" s="17">
        <f t="shared" si="71"/>
        <v>0.001001001001001001</v>
      </c>
      <c r="C729" s="13">
        <v>0.721</v>
      </c>
      <c r="D729" s="10">
        <f t="shared" si="66"/>
        <v>4.9321379719229934E-05</v>
      </c>
      <c r="E729" s="10">
        <f t="shared" si="67"/>
        <v>4.9370750469699634E-08</v>
      </c>
      <c r="F729" s="4">
        <f t="shared" si="69"/>
        <v>6.510422122866731E-05</v>
      </c>
      <c r="G729">
        <f t="shared" si="70"/>
        <v>0.9967400549837833</v>
      </c>
      <c r="H729" t="b">
        <f t="shared" si="68"/>
        <v>0</v>
      </c>
    </row>
    <row r="730" spans="1:8" ht="12.75">
      <c r="A730" s="5" t="s">
        <v>732</v>
      </c>
      <c r="B730" s="17">
        <f t="shared" si="71"/>
        <v>0.001001001001001001</v>
      </c>
      <c r="C730" s="13">
        <v>0.722</v>
      </c>
      <c r="D730" s="10">
        <f t="shared" si="66"/>
        <v>4.829755704765314E-05</v>
      </c>
      <c r="E730" s="10">
        <f t="shared" si="67"/>
        <v>4.834590295060374E-08</v>
      </c>
      <c r="F730" s="4">
        <f t="shared" si="69"/>
        <v>6.375277530220081E-05</v>
      </c>
      <c r="G730">
        <f t="shared" si="70"/>
        <v>0.9967400549837833</v>
      </c>
      <c r="H730" t="b">
        <f t="shared" si="68"/>
        <v>0</v>
      </c>
    </row>
    <row r="731" spans="1:8" ht="12.75">
      <c r="A731" s="5" t="s">
        <v>733</v>
      </c>
      <c r="B731" s="17">
        <f t="shared" si="71"/>
        <v>0.001001001001001001</v>
      </c>
      <c r="C731" s="13">
        <v>0.723</v>
      </c>
      <c r="D731" s="10">
        <f aca="true" t="shared" si="72" ref="D731:D794">(C731^F$4)*((1-C731)^(F$3-F$4))</f>
        <v>4.729043134705173E-05</v>
      </c>
      <c r="E731" s="10">
        <f aca="true" t="shared" si="73" ref="E731:E794">B731*D731</f>
        <v>4.7337769116167895E-08</v>
      </c>
      <c r="F731" s="4">
        <f t="shared" si="69"/>
        <v>6.242336937742158E-05</v>
      </c>
      <c r="G731">
        <f t="shared" si="70"/>
        <v>0.9969297134114129</v>
      </c>
      <c r="H731" t="b">
        <f t="shared" si="68"/>
        <v>0</v>
      </c>
    </row>
    <row r="732" spans="1:8" ht="12.75">
      <c r="A732" s="5" t="s">
        <v>734</v>
      </c>
      <c r="B732" s="17">
        <f t="shared" si="71"/>
        <v>0.001001001001001001</v>
      </c>
      <c r="C732" s="13">
        <v>0.724</v>
      </c>
      <c r="D732" s="10">
        <f t="shared" si="72"/>
        <v>4.62998168481147E-05</v>
      </c>
      <c r="E732" s="10">
        <f t="shared" si="73"/>
        <v>4.6346163011125823E-08</v>
      </c>
      <c r="F732" s="4">
        <f t="shared" si="69"/>
        <v>6.111575823883908E-05</v>
      </c>
      <c r="G732">
        <f t="shared" si="70"/>
        <v>0.9969297134114129</v>
      </c>
      <c r="H732" t="b">
        <f t="shared" si="68"/>
        <v>0</v>
      </c>
    </row>
    <row r="733" spans="1:8" ht="12.75">
      <c r="A733" s="5" t="s">
        <v>735</v>
      </c>
      <c r="B733" s="17">
        <f t="shared" si="71"/>
        <v>0.001001001001001001</v>
      </c>
      <c r="C733" s="13">
        <v>0.725</v>
      </c>
      <c r="D733" s="10">
        <f t="shared" si="72"/>
        <v>4.5325528480434447E-05</v>
      </c>
      <c r="E733" s="10">
        <f t="shared" si="73"/>
        <v>4.537089937981426E-08</v>
      </c>
      <c r="F733" s="4">
        <f t="shared" si="69"/>
        <v>5.9829697593515294E-05</v>
      </c>
      <c r="G733">
        <f t="shared" si="70"/>
        <v>0.9969908291696518</v>
      </c>
      <c r="H733" t="b">
        <f t="shared" si="68"/>
        <v>0</v>
      </c>
    </row>
    <row r="734" spans="1:8" ht="12.75">
      <c r="A734" s="5" t="s">
        <v>736</v>
      </c>
      <c r="B734" s="17">
        <f t="shared" si="71"/>
        <v>0.001001001001001001</v>
      </c>
      <c r="C734" s="13">
        <v>0.726</v>
      </c>
      <c r="D734" s="10">
        <f t="shared" si="72"/>
        <v>4.436738188975496E-05</v>
      </c>
      <c r="E734" s="10">
        <f t="shared" si="73"/>
        <v>4.44117936834384E-08</v>
      </c>
      <c r="F734" s="4">
        <f t="shared" si="69"/>
        <v>5.856494409383228E-05</v>
      </c>
      <c r="G734">
        <f t="shared" si="70"/>
        <v>0.997109928394872</v>
      </c>
      <c r="H734" t="b">
        <f t="shared" si="68"/>
        <v>0</v>
      </c>
    </row>
    <row r="735" spans="1:8" ht="12.75">
      <c r="A735" s="5" t="s">
        <v>737</v>
      </c>
      <c r="B735" s="17">
        <f t="shared" si="71"/>
        <v>0.001001001001001001</v>
      </c>
      <c r="C735" s="13">
        <v>0.727</v>
      </c>
      <c r="D735" s="10">
        <f t="shared" si="72"/>
        <v>4.342519345494159E-05</v>
      </c>
      <c r="E735" s="10">
        <f t="shared" si="73"/>
        <v>4.346866211705865E-08</v>
      </c>
      <c r="F735" s="4">
        <f t="shared" si="69"/>
        <v>5.7321255359892325E-05</v>
      </c>
      <c r="G735">
        <f t="shared" si="70"/>
        <v>0.9972258145943257</v>
      </c>
      <c r="H735" t="b">
        <f t="shared" si="68"/>
        <v>0</v>
      </c>
    </row>
    <row r="736" spans="1:8" ht="12.75">
      <c r="A736" s="5" t="s">
        <v>738</v>
      </c>
      <c r="B736" s="17">
        <f t="shared" si="71"/>
        <v>0.001001001001001001</v>
      </c>
      <c r="C736" s="13">
        <v>0.728</v>
      </c>
      <c r="D736" s="10">
        <f t="shared" si="72"/>
        <v>4.249878030467149E-05</v>
      </c>
      <c r="E736" s="10">
        <f t="shared" si="73"/>
        <v>4.2541321626297786E-08</v>
      </c>
      <c r="F736" s="4">
        <f t="shared" si="69"/>
        <v>5.6098390001549234E-05</v>
      </c>
      <c r="G736">
        <f t="shared" si="70"/>
        <v>0.9972819129843272</v>
      </c>
      <c r="H736" t="b">
        <f t="shared" si="68"/>
        <v>0</v>
      </c>
    </row>
    <row r="737" spans="1:8" ht="12.75">
      <c r="A737" s="5" t="s">
        <v>739</v>
      </c>
      <c r="B737" s="17">
        <f t="shared" si="71"/>
        <v>0.001001001001001001</v>
      </c>
      <c r="C737" s="13">
        <v>0.729</v>
      </c>
      <c r="D737" s="10">
        <f t="shared" si="72"/>
        <v>4.1587960333844503E-05</v>
      </c>
      <c r="E737" s="10">
        <f t="shared" si="73"/>
        <v>4.162958992376827E-08</v>
      </c>
      <c r="F737" s="4">
        <f t="shared" si="69"/>
        <v>5.489610764007084E-05</v>
      </c>
      <c r="G737">
        <f t="shared" si="70"/>
        <v>0.99739203593592</v>
      </c>
      <c r="H737" t="b">
        <f t="shared" si="68"/>
        <v>0</v>
      </c>
    </row>
    <row r="738" spans="1:8" ht="12.75">
      <c r="A738" s="5" t="s">
        <v>740</v>
      </c>
      <c r="B738" s="17">
        <f t="shared" si="71"/>
        <v>0.001001001001001001</v>
      </c>
      <c r="C738" s="13">
        <v>0.73</v>
      </c>
      <c r="D738" s="10">
        <f t="shared" si="72"/>
        <v>4.069255221971452E-05</v>
      </c>
      <c r="E738" s="10">
        <f t="shared" si="73"/>
        <v>4.0733285505219736E-08</v>
      </c>
      <c r="F738" s="4">
        <f t="shared" si="69"/>
        <v>5.3714168929432266E-05</v>
      </c>
      <c r="G738">
        <f t="shared" si="70"/>
        <v>0.9974457501048494</v>
      </c>
      <c r="H738" t="b">
        <f t="shared" si="68"/>
        <v>0</v>
      </c>
    </row>
    <row r="739" spans="1:8" ht="12.75">
      <c r="A739" s="5" t="s">
        <v>741</v>
      </c>
      <c r="B739" s="17">
        <f t="shared" si="71"/>
        <v>0.001001001001001001</v>
      </c>
      <c r="C739" s="13">
        <v>0.731</v>
      </c>
      <c r="D739" s="10">
        <f t="shared" si="72"/>
        <v>3.981237543774047E-05</v>
      </c>
      <c r="E739" s="10">
        <f t="shared" si="73"/>
        <v>3.985222766540588E-08</v>
      </c>
      <c r="F739" s="4">
        <f t="shared" si="69"/>
        <v>5.2552335577239303E-05</v>
      </c>
      <c r="G739">
        <f t="shared" si="70"/>
        <v>0.9974983024404266</v>
      </c>
      <c r="H739" t="b">
        <f t="shared" si="68"/>
        <v>0</v>
      </c>
    </row>
    <row r="740" spans="1:8" ht="12.75">
      <c r="A740" s="5" t="s">
        <v>742</v>
      </c>
      <c r="B740" s="17">
        <f t="shared" si="71"/>
        <v>0.001001001001001001</v>
      </c>
      <c r="C740" s="13">
        <v>0.732</v>
      </c>
      <c r="D740" s="10">
        <f t="shared" si="72"/>
        <v>3.8947250277157334E-05</v>
      </c>
      <c r="E740" s="10">
        <f t="shared" si="73"/>
        <v>3.8986236513671006E-08</v>
      </c>
      <c r="F740" s="4">
        <f t="shared" si="69"/>
        <v>5.141037036528213E-05</v>
      </c>
      <c r="G740">
        <f t="shared" si="70"/>
        <v>0.9975497128107919</v>
      </c>
      <c r="H740" t="b">
        <f t="shared" si="68"/>
        <v>0</v>
      </c>
    </row>
    <row r="741" spans="1:8" ht="12.75">
      <c r="A741" s="5" t="s">
        <v>743</v>
      </c>
      <c r="B741" s="17">
        <f t="shared" si="71"/>
        <v>0.001001001001001001</v>
      </c>
      <c r="C741" s="13">
        <v>0.733</v>
      </c>
      <c r="D741" s="10">
        <f t="shared" si="72"/>
        <v>3.80969978562666E-05</v>
      </c>
      <c r="E741" s="10">
        <f t="shared" si="73"/>
        <v>3.8135132989255853E-08</v>
      </c>
      <c r="F741" s="4">
        <f t="shared" si="69"/>
        <v>5.02880371697187E-05</v>
      </c>
      <c r="G741">
        <f t="shared" si="70"/>
        <v>0.9976010654907607</v>
      </c>
      <c r="H741" t="b">
        <f aca="true" t="shared" si="74" ref="H741:H804">IF(OR(AND(G741&gt;=0.95,G742&lt;0.95),AND(G741&lt;0.95,G742&gt;=0.95)),C741+(0.95-G741)*(C742-C741)/(G742-G741))</f>
        <v>0</v>
      </c>
    </row>
    <row r="742" spans="1:8" ht="12.75">
      <c r="A742" s="5" t="s">
        <v>744</v>
      </c>
      <c r="B742" s="17">
        <f t="shared" si="71"/>
        <v>0.001001001001001001</v>
      </c>
      <c r="C742" s="13">
        <v>0.734</v>
      </c>
      <c r="D742" s="10">
        <f t="shared" si="72"/>
        <v>3.726144013744614E-05</v>
      </c>
      <c r="E742" s="10">
        <f t="shared" si="73"/>
        <v>3.729873887632246E-08</v>
      </c>
      <c r="F742" s="4">
        <f t="shared" si="69"/>
        <v>4.918510098088782E-05</v>
      </c>
      <c r="G742">
        <f t="shared" si="70"/>
        <v>0.9977005386289112</v>
      </c>
      <c r="H742" t="b">
        <f t="shared" si="74"/>
        <v>0</v>
      </c>
    </row>
    <row r="743" spans="1:8" ht="12.75">
      <c r="A743" s="5" t="s">
        <v>745</v>
      </c>
      <c r="B743" s="17">
        <f t="shared" si="71"/>
        <v>0.001001001001001001</v>
      </c>
      <c r="C743" s="13">
        <v>0.735</v>
      </c>
      <c r="D743" s="10">
        <f t="shared" si="72"/>
        <v>3.6440399941879375E-05</v>
      </c>
      <c r="E743" s="10">
        <f t="shared" si="73"/>
        <v>3.647687681869807E-08</v>
      </c>
      <c r="F743" s="4">
        <f t="shared" si="69"/>
        <v>4.810132792275162E-05</v>
      </c>
      <c r="G743">
        <f t="shared" si="70"/>
        <v>0.9977486399568339</v>
      </c>
      <c r="H743" t="b">
        <f t="shared" si="74"/>
        <v>0</v>
      </c>
    </row>
    <row r="744" spans="1:8" ht="12.75">
      <c r="A744" s="5" t="s">
        <v>746</v>
      </c>
      <c r="B744" s="17">
        <f t="shared" si="71"/>
        <v>0.001001001001001001</v>
      </c>
      <c r="C744" s="13">
        <v>0.736</v>
      </c>
      <c r="D744" s="10">
        <f t="shared" si="72"/>
        <v>3.563370096400392E-05</v>
      </c>
      <c r="E744" s="10">
        <f t="shared" si="73"/>
        <v>3.5669370334338256E-08</v>
      </c>
      <c r="F744" s="4">
        <f t="shared" si="69"/>
        <v>4.703648527196773E-05</v>
      </c>
      <c r="G744">
        <f t="shared" si="70"/>
        <v>0.9978433218084768</v>
      </c>
      <c r="H744" t="b">
        <f t="shared" si="74"/>
        <v>0</v>
      </c>
    </row>
    <row r="745" spans="1:8" ht="12.75">
      <c r="A745" s="5" t="s">
        <v>747</v>
      </c>
      <c r="B745" s="17">
        <f t="shared" si="71"/>
        <v>0.001001001001001001</v>
      </c>
      <c r="C745" s="13">
        <v>0.737</v>
      </c>
      <c r="D745" s="10">
        <f t="shared" si="72"/>
        <v>3.4841167785679163E-05</v>
      </c>
      <c r="E745" s="10">
        <f t="shared" si="73"/>
        <v>3.4876043829508674E-08</v>
      </c>
      <c r="F745" s="4">
        <f t="shared" si="69"/>
        <v>4.599034147659057E-05</v>
      </c>
      <c r="G745">
        <f t="shared" si="70"/>
        <v>0.9978893121499534</v>
      </c>
      <c r="H745" t="b">
        <f t="shared" si="74"/>
        <v>0</v>
      </c>
    </row>
    <row r="746" spans="1:8" ht="12.75">
      <c r="A746" s="5" t="s">
        <v>748</v>
      </c>
      <c r="B746" s="17">
        <f t="shared" si="71"/>
        <v>0.001001001001001001</v>
      </c>
      <c r="C746" s="13">
        <v>0.738</v>
      </c>
      <c r="D746" s="10">
        <f t="shared" si="72"/>
        <v>3.406262589007342E-05</v>
      </c>
      <c r="E746" s="10">
        <f t="shared" si="73"/>
        <v>3.4096722612686104E-08</v>
      </c>
      <c r="F746" s="4">
        <f t="shared" si="69"/>
        <v>4.4962666174402284E-05</v>
      </c>
      <c r="G746">
        <f t="shared" si="70"/>
        <v>0.9978893121499534</v>
      </c>
      <c r="H746" t="b">
        <f t="shared" si="74"/>
        <v>0</v>
      </c>
    </row>
    <row r="747" spans="1:8" ht="12.75">
      <c r="A747" s="5" t="s">
        <v>749</v>
      </c>
      <c r="B747" s="17">
        <f t="shared" si="71"/>
        <v>0.001001001001001001</v>
      </c>
      <c r="C747" s="13">
        <v>0.739</v>
      </c>
      <c r="D747" s="10">
        <f t="shared" si="72"/>
        <v>3.329790167527021E-05</v>
      </c>
      <c r="E747" s="10">
        <f t="shared" si="73"/>
        <v>3.3331232908178387E-08</v>
      </c>
      <c r="F747" s="4">
        <f t="shared" si="69"/>
        <v>4.3953230210873155E-05</v>
      </c>
      <c r="G747">
        <f t="shared" si="70"/>
        <v>0.9980223311606194</v>
      </c>
      <c r="H747" t="b">
        <f t="shared" si="74"/>
        <v>0</v>
      </c>
    </row>
    <row r="748" spans="1:8" ht="12.75">
      <c r="A748" s="5" t="s">
        <v>750</v>
      </c>
      <c r="B748" s="17">
        <f t="shared" si="71"/>
        <v>0.001001001001001001</v>
      </c>
      <c r="C748" s="13">
        <v>0.74</v>
      </c>
      <c r="D748" s="10">
        <f t="shared" si="72"/>
        <v>3.2546822467594244E-05</v>
      </c>
      <c r="E748" s="10">
        <f t="shared" si="73"/>
        <v>3.2579401869463705E-08</v>
      </c>
      <c r="F748" s="4">
        <f t="shared" si="69"/>
        <v>4.2961805656751786E-05</v>
      </c>
      <c r="G748">
        <f t="shared" si="70"/>
        <v>0.9980223311606194</v>
      </c>
      <c r="H748" t="b">
        <f t="shared" si="74"/>
        <v>0</v>
      </c>
    </row>
    <row r="749" spans="1:8" ht="12.75">
      <c r="A749" s="5" t="s">
        <v>751</v>
      </c>
      <c r="B749" s="17">
        <f t="shared" si="71"/>
        <v>0.001001001001001001</v>
      </c>
      <c r="C749" s="13">
        <v>0.741</v>
      </c>
      <c r="D749" s="10">
        <f t="shared" si="72"/>
        <v>3.1809216534656674E-05</v>
      </c>
      <c r="E749" s="10">
        <f t="shared" si="73"/>
        <v>3.184105759224892E-08</v>
      </c>
      <c r="F749" s="4">
        <f t="shared" si="69"/>
        <v>4.19881658252849E-05</v>
      </c>
      <c r="G749">
        <f t="shared" si="70"/>
        <v>0.9981072811321015</v>
      </c>
      <c r="H749" t="b">
        <f t="shared" si="74"/>
        <v>0</v>
      </c>
    </row>
    <row r="750" spans="1:8" ht="12.75">
      <c r="A750" s="5" t="s">
        <v>752</v>
      </c>
      <c r="B750" s="17">
        <f t="shared" si="71"/>
        <v>0.001001001001001001</v>
      </c>
      <c r="C750" s="13">
        <v>0.742</v>
      </c>
      <c r="D750" s="10">
        <f t="shared" si="72"/>
        <v>3.108491309812039E-05</v>
      </c>
      <c r="E750" s="10">
        <f t="shared" si="73"/>
        <v>3.111602912724764E-08</v>
      </c>
      <c r="F750" s="4">
        <f t="shared" si="69"/>
        <v>4.103208528906753E-05</v>
      </c>
      <c r="G750">
        <f t="shared" si="70"/>
        <v>0.9981072811321015</v>
      </c>
      <c r="H750" t="b">
        <f t="shared" si="74"/>
        <v>0</v>
      </c>
    </row>
    <row r="751" spans="1:8" ht="12.75">
      <c r="A751" s="5" t="s">
        <v>753</v>
      </c>
      <c r="B751" s="17">
        <f t="shared" si="71"/>
        <v>0.001001001001001001</v>
      </c>
      <c r="C751" s="13">
        <v>0.743</v>
      </c>
      <c r="D751" s="10">
        <f t="shared" si="72"/>
        <v>3.0373742346185288E-05</v>
      </c>
      <c r="E751" s="10">
        <f t="shared" si="73"/>
        <v>3.0404146492677964E-08</v>
      </c>
      <c r="F751" s="4">
        <f t="shared" si="69"/>
        <v>4.0093339896523515E-05</v>
      </c>
      <c r="G751">
        <f t="shared" si="70"/>
        <v>0.9982291305702709</v>
      </c>
      <c r="H751" t="b">
        <f t="shared" si="74"/>
        <v>0</v>
      </c>
    </row>
    <row r="752" spans="1:8" ht="12.75">
      <c r="A752" s="5" t="s">
        <v>754</v>
      </c>
      <c r="B752" s="17">
        <f t="shared" si="71"/>
        <v>0.001001001001001001</v>
      </c>
      <c r="C752" s="13">
        <v>0.744</v>
      </c>
      <c r="D752" s="10">
        <f t="shared" si="72"/>
        <v>2.9675535445793592E-05</v>
      </c>
      <c r="E752" s="10">
        <f t="shared" si="73"/>
        <v>2.9705240686480073E-08</v>
      </c>
      <c r="F752" s="4">
        <f t="shared" si="69"/>
        <v>3.9171706788016624E-05</v>
      </c>
      <c r="G752">
        <f t="shared" si="70"/>
        <v>0.9982291305702709</v>
      </c>
      <c r="H752" t="b">
        <f t="shared" si="74"/>
        <v>0</v>
      </c>
    </row>
    <row r="753" spans="1:8" ht="12.75">
      <c r="A753" s="5" t="s">
        <v>755</v>
      </c>
      <c r="B753" s="17">
        <f t="shared" si="71"/>
        <v>0.001001001001001001</v>
      </c>
      <c r="C753" s="13">
        <v>0.745</v>
      </c>
      <c r="D753" s="10">
        <f t="shared" si="72"/>
        <v>2.8990124554556026E-05</v>
      </c>
      <c r="E753" s="10">
        <f t="shared" si="73"/>
        <v>2.901914369825428E-08</v>
      </c>
      <c r="F753" s="4">
        <f t="shared" si="69"/>
        <v>3.826696441159299E-05</v>
      </c>
      <c r="G753">
        <f t="shared" si="70"/>
        <v>0.9982683022770589</v>
      </c>
      <c r="H753" t="b">
        <f t="shared" si="74"/>
        <v>0</v>
      </c>
    </row>
    <row r="754" spans="1:8" ht="12.75">
      <c r="A754" s="5" t="s">
        <v>756</v>
      </c>
      <c r="B754" s="17">
        <f t="shared" si="71"/>
        <v>0.001001001001001001</v>
      </c>
      <c r="C754" s="13">
        <v>0.746</v>
      </c>
      <c r="D754" s="10">
        <f t="shared" si="72"/>
        <v>2.8317342832398765E-05</v>
      </c>
      <c r="E754" s="10">
        <f t="shared" si="73"/>
        <v>2.8345688520919685E-08</v>
      </c>
      <c r="F754" s="4">
        <f t="shared" si="69"/>
        <v>3.7378892538355175E-05</v>
      </c>
      <c r="G754">
        <f t="shared" si="70"/>
        <v>0.998344075269117</v>
      </c>
      <c r="H754" t="b">
        <f t="shared" si="74"/>
        <v>0</v>
      </c>
    </row>
    <row r="755" spans="1:8" ht="12.75">
      <c r="A755" s="5" t="s">
        <v>757</v>
      </c>
      <c r="B755" s="17">
        <f t="shared" si="71"/>
        <v>0.001001001001001001</v>
      </c>
      <c r="C755" s="13">
        <v>0.747</v>
      </c>
      <c r="D755" s="10">
        <f t="shared" si="72"/>
        <v>2.76570244529316E-05</v>
      </c>
      <c r="E755" s="10">
        <f t="shared" si="73"/>
        <v>2.7684709162093693E-08</v>
      </c>
      <c r="F755" s="4">
        <f t="shared" si="69"/>
        <v>3.6507272277468104E-05</v>
      </c>
      <c r="G755">
        <f t="shared" si="70"/>
        <v>0.9984179614339328</v>
      </c>
      <c r="H755" t="b">
        <f t="shared" si="74"/>
        <v>0</v>
      </c>
    </row>
    <row r="756" spans="1:8" ht="12.75">
      <c r="A756" s="5" t="s">
        <v>758</v>
      </c>
      <c r="B756" s="17">
        <f t="shared" si="71"/>
        <v>0.001001001001001001</v>
      </c>
      <c r="C756" s="13">
        <v>0.748</v>
      </c>
      <c r="D756" s="10">
        <f t="shared" si="72"/>
        <v>2.7009004614537995E-05</v>
      </c>
      <c r="E756" s="10">
        <f t="shared" si="73"/>
        <v>2.7036040655193187E-08</v>
      </c>
      <c r="F756" s="4">
        <f t="shared" si="69"/>
        <v>3.565188609079795E-05</v>
      </c>
      <c r="G756">
        <f t="shared" si="70"/>
        <v>0.9984179614339328</v>
      </c>
      <c r="H756" t="b">
        <f t="shared" si="74"/>
        <v>0</v>
      </c>
    </row>
    <row r="757" spans="1:8" ht="12.75">
      <c r="A757" s="5" t="s">
        <v>759</v>
      </c>
      <c r="B757" s="17">
        <f t="shared" si="71"/>
        <v>0.001001001001001001</v>
      </c>
      <c r="C757" s="13">
        <v>0.749</v>
      </c>
      <c r="D757" s="10">
        <f t="shared" si="72"/>
        <v>2.6373119551187116E-05</v>
      </c>
      <c r="E757" s="10">
        <f t="shared" si="73"/>
        <v>2.6399519070257373E-08</v>
      </c>
      <c r="F757" s="4">
        <f t="shared" si="69"/>
        <v>3.4812517807184024E-05</v>
      </c>
      <c r="G757">
        <f t="shared" si="70"/>
        <v>0.9984536133200236</v>
      </c>
      <c r="H757" t="b">
        <f t="shared" si="74"/>
        <v>0</v>
      </c>
    </row>
    <row r="758" spans="1:8" ht="12.75">
      <c r="A758" s="5" t="s">
        <v>760</v>
      </c>
      <c r="B758" s="17">
        <f t="shared" si="71"/>
        <v>0.001001001001001001</v>
      </c>
      <c r="C758" s="13">
        <v>0.75</v>
      </c>
      <c r="D758" s="10">
        <f t="shared" si="72"/>
        <v>2.574920654296875E-05</v>
      </c>
      <c r="E758" s="10">
        <f t="shared" si="73"/>
        <v>2.5774981524493245E-08</v>
      </c>
      <c r="F758" s="4">
        <f t="shared" si="69"/>
        <v>3.398895263634484E-05</v>
      </c>
      <c r="G758">
        <f t="shared" si="70"/>
        <v>0.9985228728348383</v>
      </c>
      <c r="H758" t="b">
        <f t="shared" si="74"/>
        <v>0</v>
      </c>
    </row>
    <row r="759" spans="1:8" ht="12.75">
      <c r="A759" s="5" t="s">
        <v>761</v>
      </c>
      <c r="B759" s="17">
        <f t="shared" si="71"/>
        <v>0.001001001001001001</v>
      </c>
      <c r="C759" s="13">
        <v>0.751</v>
      </c>
      <c r="D759" s="10">
        <f t="shared" si="72"/>
        <v>2.5137103926351178E-05</v>
      </c>
      <c r="E759" s="10">
        <f t="shared" si="73"/>
        <v>2.516226619254372E-08</v>
      </c>
      <c r="F759" s="4">
        <f t="shared" si="69"/>
        <v>3.318097718241854E-05</v>
      </c>
      <c r="G759">
        <f t="shared" si="70"/>
        <v>0.9985568617874747</v>
      </c>
      <c r="H759" t="b">
        <f t="shared" si="74"/>
        <v>0</v>
      </c>
    </row>
    <row r="760" spans="1:8" ht="12.75">
      <c r="A760" s="5" t="s">
        <v>762</v>
      </c>
      <c r="B760" s="17">
        <f t="shared" si="71"/>
        <v>0.001001001001001001</v>
      </c>
      <c r="C760" s="13">
        <v>0.752</v>
      </c>
      <c r="D760" s="10">
        <f t="shared" si="72"/>
        <v>2.453665110416301E-05</v>
      </c>
      <c r="E760" s="10">
        <f t="shared" si="73"/>
        <v>2.456121231647949E-08</v>
      </c>
      <c r="F760" s="4">
        <f t="shared" si="69"/>
        <v>3.2388379457138876E-05</v>
      </c>
      <c r="G760">
        <f t="shared" si="70"/>
        <v>0.9986224311441143</v>
      </c>
      <c r="H760" t="b">
        <f t="shared" si="74"/>
        <v>0</v>
      </c>
    </row>
    <row r="761" spans="1:8" ht="12.75">
      <c r="A761" s="5" t="s">
        <v>763</v>
      </c>
      <c r="B761" s="17">
        <f t="shared" si="71"/>
        <v>0.001001001001001001</v>
      </c>
      <c r="C761" s="13">
        <v>0.753</v>
      </c>
      <c r="D761" s="10">
        <f t="shared" si="72"/>
        <v>2.394768855529933E-05</v>
      </c>
      <c r="E761" s="10">
        <f t="shared" si="73"/>
        <v>2.3971660215514846E-08</v>
      </c>
      <c r="F761" s="4">
        <f t="shared" si="69"/>
        <v>3.161094889264737E-05</v>
      </c>
      <c r="G761">
        <f t="shared" si="70"/>
        <v>0.9986224311441143</v>
      </c>
      <c r="H761" t="b">
        <f t="shared" si="74"/>
        <v>0</v>
      </c>
    </row>
    <row r="762" spans="1:8" ht="12.75">
      <c r="A762" s="5" t="s">
        <v>764</v>
      </c>
      <c r="B762" s="17">
        <f t="shared" si="71"/>
        <v>0.001001001001001001</v>
      </c>
      <c r="C762" s="13">
        <v>0.754</v>
      </c>
      <c r="D762" s="10">
        <f t="shared" si="72"/>
        <v>2.337005784415286E-05</v>
      </c>
      <c r="E762" s="10">
        <f t="shared" si="73"/>
        <v>2.339345129544831E-08</v>
      </c>
      <c r="F762" s="4">
        <f t="shared" si="69"/>
        <v>3.0848476353942416E-05</v>
      </c>
      <c r="G762">
        <f t="shared" si="70"/>
        <v>0.9987164352004</v>
      </c>
      <c r="H762" t="b">
        <f t="shared" si="74"/>
        <v>0</v>
      </c>
    </row>
    <row r="763" spans="1:8" ht="12.75">
      <c r="A763" s="5" t="s">
        <v>765</v>
      </c>
      <c r="B763" s="17">
        <f t="shared" si="71"/>
        <v>0.001001001001001001</v>
      </c>
      <c r="C763" s="13">
        <v>0.755</v>
      </c>
      <c r="D763" s="10">
        <f t="shared" si="72"/>
        <v>2.280360162977087E-05</v>
      </c>
      <c r="E763" s="10">
        <f t="shared" si="73"/>
        <v>2.28264280578287E-08</v>
      </c>
      <c r="F763" s="4">
        <f t="shared" si="69"/>
        <v>3.0100754150966417E-05</v>
      </c>
      <c r="G763">
        <f t="shared" si="70"/>
        <v>0.9987164352004</v>
      </c>
      <c r="H763" t="b">
        <f t="shared" si="74"/>
        <v>0</v>
      </c>
    </row>
    <row r="764" spans="1:8" ht="12.75">
      <c r="A764" s="5" t="s">
        <v>766</v>
      </c>
      <c r="B764" s="17">
        <f t="shared" si="71"/>
        <v>0.001001001001001001</v>
      </c>
      <c r="C764" s="13">
        <v>0.756</v>
      </c>
      <c r="D764" s="10">
        <f t="shared" si="72"/>
        <v>2.2248163674738562E-05</v>
      </c>
      <c r="E764" s="10">
        <f t="shared" si="73"/>
        <v>2.227043410884741E-08</v>
      </c>
      <c r="F764" s="4">
        <f t="shared" si="69"/>
        <v>2.9367576050331834E-05</v>
      </c>
      <c r="G764">
        <f t="shared" si="70"/>
        <v>0.998746535954551</v>
      </c>
      <c r="H764" t="b">
        <f t="shared" si="74"/>
        <v>0</v>
      </c>
    </row>
    <row r="765" spans="1:8" ht="12.75">
      <c r="A765" s="5" t="s">
        <v>767</v>
      </c>
      <c r="B765" s="17">
        <f t="shared" si="71"/>
        <v>0.001001001001001001</v>
      </c>
      <c r="C765" s="13">
        <v>0.757</v>
      </c>
      <c r="D765" s="10">
        <f t="shared" si="72"/>
        <v>2.1703588853789567E-05</v>
      </c>
      <c r="E765" s="10">
        <f t="shared" si="73"/>
        <v>2.1725314167957523E-08</v>
      </c>
      <c r="F765" s="4">
        <f t="shared" si="69"/>
        <v>2.8648737286687066E-05</v>
      </c>
      <c r="G765">
        <f t="shared" si="70"/>
        <v>0.998804700039189</v>
      </c>
      <c r="H765" t="b">
        <f t="shared" si="74"/>
        <v>0</v>
      </c>
    </row>
    <row r="766" spans="1:8" ht="12.75">
      <c r="A766" s="5" t="s">
        <v>768</v>
      </c>
      <c r="B766" s="17">
        <f t="shared" si="71"/>
        <v>0.001001001001001001</v>
      </c>
      <c r="C766" s="13">
        <v>0.758</v>
      </c>
      <c r="D766" s="10">
        <f t="shared" si="72"/>
        <v>2.116972316214455E-05</v>
      </c>
      <c r="E766" s="10">
        <f t="shared" si="73"/>
        <v>2.119091407622077E-08</v>
      </c>
      <c r="F766" s="4">
        <f t="shared" si="69"/>
        <v>2.7944034573723396E-05</v>
      </c>
      <c r="G766">
        <f t="shared" si="70"/>
        <v>0.9988333487764757</v>
      </c>
      <c r="H766" t="b">
        <f t="shared" si="74"/>
        <v>0</v>
      </c>
    </row>
    <row r="767" spans="1:8" ht="12.75">
      <c r="A767" s="5" t="s">
        <v>769</v>
      </c>
      <c r="B767" s="17">
        <f t="shared" si="71"/>
        <v>0.001001001001001001</v>
      </c>
      <c r="C767" s="13">
        <v>0.759</v>
      </c>
      <c r="D767" s="10">
        <f t="shared" si="72"/>
        <v>2.064641372357858E-05</v>
      </c>
      <c r="E767" s="10">
        <f t="shared" si="73"/>
        <v>2.0667080804382964E-08</v>
      </c>
      <c r="F767" s="4">
        <f t="shared" si="69"/>
        <v>2.7253266114823918E-05</v>
      </c>
      <c r="G767">
        <f t="shared" si="70"/>
        <v>0.9988885460771643</v>
      </c>
      <c r="H767" t="b">
        <f t="shared" si="74"/>
        <v>0</v>
      </c>
    </row>
    <row r="768" spans="1:8" ht="12.75">
      <c r="A768" s="5" t="s">
        <v>770</v>
      </c>
      <c r="B768" s="17">
        <f t="shared" si="71"/>
        <v>0.001001001001001001</v>
      </c>
      <c r="C768" s="13">
        <v>0.76</v>
      </c>
      <c r="D768" s="10">
        <f t="shared" si="72"/>
        <v>2.013350879821824E-05</v>
      </c>
      <c r="E768" s="10">
        <f t="shared" si="73"/>
        <v>2.015366246067892E-08</v>
      </c>
      <c r="F768" s="4">
        <f t="shared" si="69"/>
        <v>2.657623161335572E-05</v>
      </c>
      <c r="G768">
        <f t="shared" si="70"/>
        <v>0.9989151223087777</v>
      </c>
      <c r="H768" t="b">
        <f t="shared" si="74"/>
        <v>0</v>
      </c>
    </row>
    <row r="769" spans="1:8" ht="12.75">
      <c r="A769" s="5" t="s">
        <v>771</v>
      </c>
      <c r="B769" s="17">
        <f t="shared" si="71"/>
        <v>0.001001001001001001</v>
      </c>
      <c r="C769" s="13">
        <v>0.761</v>
      </c>
      <c r="D769" s="10">
        <f t="shared" si="72"/>
        <v>1.963085779006933E-05</v>
      </c>
      <c r="E769" s="10">
        <f t="shared" si="73"/>
        <v>1.9650508298367697E-08</v>
      </c>
      <c r="F769" s="4">
        <f t="shared" si="69"/>
        <v>2.5912732282606452E-05</v>
      </c>
      <c r="G769">
        <f t="shared" si="70"/>
        <v>0.9989413223837612</v>
      </c>
      <c r="H769" t="b">
        <f t="shared" si="74"/>
        <v>0</v>
      </c>
    </row>
    <row r="770" spans="1:8" ht="12.75">
      <c r="A770" s="5" t="s">
        <v>772</v>
      </c>
      <c r="B770" s="17">
        <f t="shared" si="71"/>
        <v>0.001001001001001001</v>
      </c>
      <c r="C770" s="13">
        <v>0.762</v>
      </c>
      <c r="D770" s="10">
        <f t="shared" si="72"/>
        <v>1.9138311254276187E-05</v>
      </c>
      <c r="E770" s="10">
        <f t="shared" si="73"/>
        <v>1.9157468722999184E-08</v>
      </c>
      <c r="F770" s="4">
        <f t="shared" si="69"/>
        <v>2.5262570855366656E-05</v>
      </c>
      <c r="G770">
        <f t="shared" si="70"/>
        <v>0.9989672351160438</v>
      </c>
      <c r="H770" t="b">
        <f t="shared" si="74"/>
        <v>0</v>
      </c>
    </row>
    <row r="771" spans="1:8" ht="12.75">
      <c r="A771" s="5" t="s">
        <v>773</v>
      </c>
      <c r="B771" s="17">
        <f t="shared" si="71"/>
        <v>0.001001001001001001</v>
      </c>
      <c r="C771" s="13">
        <v>0.763</v>
      </c>
      <c r="D771" s="10">
        <f t="shared" si="72"/>
        <v>1.8655720904113488E-05</v>
      </c>
      <c r="E771" s="10">
        <f t="shared" si="73"/>
        <v>1.86743952994129E-08</v>
      </c>
      <c r="F771" s="4">
        <f t="shared" si="69"/>
        <v>2.4625551593158904E-05</v>
      </c>
      <c r="G771">
        <f t="shared" si="70"/>
        <v>0.9989924976868991</v>
      </c>
      <c r="H771" t="b">
        <f t="shared" si="74"/>
        <v>0</v>
      </c>
    </row>
    <row r="772" spans="1:8" ht="12.75">
      <c r="A772" s="5" t="s">
        <v>774</v>
      </c>
      <c r="B772" s="17">
        <f t="shared" si="71"/>
        <v>0.001001001001001001</v>
      </c>
      <c r="C772" s="13">
        <v>0.764</v>
      </c>
      <c r="D772" s="10">
        <f t="shared" si="72"/>
        <v>1.8182939617711613E-05</v>
      </c>
      <c r="E772" s="10">
        <f t="shared" si="73"/>
        <v>1.8201140758470084E-08</v>
      </c>
      <c r="F772" s="4">
        <f t="shared" si="69"/>
        <v>2.4001480295115294E-05</v>
      </c>
      <c r="G772">
        <f t="shared" si="70"/>
        <v>0.9990411247187874</v>
      </c>
      <c r="H772" t="b">
        <f t="shared" si="74"/>
        <v>0</v>
      </c>
    </row>
    <row r="773" spans="1:8" ht="12.75">
      <c r="A773" s="5" t="s">
        <v>775</v>
      </c>
      <c r="B773" s="17">
        <f t="shared" si="71"/>
        <v>0.001001001001001001</v>
      </c>
      <c r="C773" s="13">
        <v>0.765</v>
      </c>
      <c r="D773" s="10">
        <f t="shared" si="72"/>
        <v>1.7719821444516697E-05</v>
      </c>
      <c r="E773" s="10">
        <f t="shared" si="73"/>
        <v>1.7737559003520217E-08</v>
      </c>
      <c r="F773" s="4">
        <f t="shared" si="69"/>
        <v>2.339016430650473E-05</v>
      </c>
      <c r="G773">
        <f t="shared" si="70"/>
        <v>0.9990882675227206</v>
      </c>
      <c r="H773" t="b">
        <f t="shared" si="74"/>
        <v>0</v>
      </c>
    </row>
    <row r="774" spans="1:8" ht="12.75">
      <c r="A774" s="5" t="s">
        <v>776</v>
      </c>
      <c r="B774" s="17">
        <f t="shared" si="71"/>
        <v>0.001001001001001001</v>
      </c>
      <c r="C774" s="13">
        <v>0.766</v>
      </c>
      <c r="D774" s="10">
        <f t="shared" si="72"/>
        <v>1.726622161148625E-05</v>
      </c>
      <c r="E774" s="10">
        <f t="shared" si="73"/>
        <v>1.7283505116602852E-08</v>
      </c>
      <c r="F774" s="4">
        <f t="shared" si="69"/>
        <v>2.2791412526911125E-05</v>
      </c>
      <c r="G774">
        <f t="shared" si="70"/>
        <v>0.9991110589352475</v>
      </c>
      <c r="H774" t="b">
        <f t="shared" si="74"/>
        <v>0</v>
      </c>
    </row>
    <row r="775" spans="1:8" ht="12.75">
      <c r="A775" s="5" t="s">
        <v>777</v>
      </c>
      <c r="B775" s="17">
        <f t="shared" si="71"/>
        <v>0.001001001001001001</v>
      </c>
      <c r="C775" s="13">
        <v>0.767</v>
      </c>
      <c r="D775" s="10">
        <f t="shared" si="72"/>
        <v>1.6821996529021717E-05</v>
      </c>
      <c r="E775" s="10">
        <f t="shared" si="73"/>
        <v>1.6838835364386103E-08</v>
      </c>
      <c r="F775" s="4">
        <f t="shared" si="69"/>
        <v>2.220503541806439E-05</v>
      </c>
      <c r="G775">
        <f t="shared" si="70"/>
        <v>0.9991110589352475</v>
      </c>
      <c r="H775" t="b">
        <f t="shared" si="74"/>
        <v>0</v>
      </c>
    </row>
    <row r="776" spans="1:8" ht="12.75">
      <c r="A776" s="5" t="s">
        <v>778</v>
      </c>
      <c r="B776" s="17">
        <f t="shared" si="71"/>
        <v>0.001001001001001001</v>
      </c>
      <c r="C776" s="13">
        <v>0.768</v>
      </c>
      <c r="D776" s="10">
        <f t="shared" si="72"/>
        <v>1.6387003796638955E-05</v>
      </c>
      <c r="E776" s="10">
        <f t="shared" si="73"/>
        <v>1.64034072038428E-08</v>
      </c>
      <c r="F776" s="4">
        <f t="shared" si="69"/>
        <v>2.1630845011325463E-05</v>
      </c>
      <c r="G776">
        <f t="shared" si="70"/>
        <v>0.9991332639706656</v>
      </c>
      <c r="H776" t="b">
        <f t="shared" si="74"/>
        <v>0</v>
      </c>
    </row>
    <row r="777" spans="1:8" ht="12.75">
      <c r="A777" s="5" t="s">
        <v>779</v>
      </c>
      <c r="B777" s="17">
        <f t="shared" si="71"/>
        <v>0.001001001001001001</v>
      </c>
      <c r="C777" s="13">
        <v>0.769</v>
      </c>
      <c r="D777" s="10">
        <f t="shared" si="72"/>
        <v>1.5961102208377878E-05</v>
      </c>
      <c r="E777" s="10">
        <f t="shared" si="73"/>
        <v>1.5977079287665544E-08</v>
      </c>
      <c r="F777" s="4">
        <f aca="true" t="shared" si="75" ref="F777:F840">E777/E$1009</f>
        <v>2.106865491482703E-05</v>
      </c>
      <c r="G777">
        <f aca="true" t="shared" si="76" ref="G777:G840">SUMIF(F$8:F$1008,CONCATENATE("&gt;=",TEXT(F777,0.0000000001)))</f>
        <v>0.9991763461892217</v>
      </c>
      <c r="H777" t="b">
        <f t="shared" si="74"/>
        <v>0</v>
      </c>
    </row>
    <row r="778" spans="1:8" ht="12.75">
      <c r="A778" s="5" t="s">
        <v>780</v>
      </c>
      <c r="B778" s="17">
        <f t="shared" si="71"/>
        <v>0.001001001001001001</v>
      </c>
      <c r="C778" s="13">
        <v>0.77</v>
      </c>
      <c r="D778" s="10">
        <f t="shared" si="72"/>
        <v>1.55441517579525E-05</v>
      </c>
      <c r="E778" s="10">
        <f t="shared" si="73"/>
        <v>1.5559711469421923E-08</v>
      </c>
      <c r="F778" s="4">
        <f t="shared" si="75"/>
        <v>2.0518280320271582E-05</v>
      </c>
      <c r="G778">
        <f t="shared" si="76"/>
        <v>0.9992179331244567</v>
      </c>
      <c r="H778" t="b">
        <f t="shared" si="74"/>
        <v>0</v>
      </c>
    </row>
    <row r="779" spans="1:8" ht="12.75">
      <c r="A779" s="5" t="s">
        <v>781</v>
      </c>
      <c r="B779" s="17">
        <f aca="true" t="shared" si="77" ref="B779:B842">1/999</f>
        <v>0.001001001001001001</v>
      </c>
      <c r="C779" s="13">
        <v>0.771</v>
      </c>
      <c r="D779" s="10">
        <f t="shared" si="72"/>
        <v>1.5136013643642665E-05</v>
      </c>
      <c r="E779" s="10">
        <f t="shared" si="73"/>
        <v>1.5151164808451116E-08</v>
      </c>
      <c r="F779" s="4">
        <f t="shared" si="75"/>
        <v>1.9979538009388528E-05</v>
      </c>
      <c r="G779">
        <f t="shared" si="76"/>
        <v>0.9992179331244567</v>
      </c>
      <c r="H779" t="b">
        <f t="shared" si="74"/>
        <v>0</v>
      </c>
    </row>
    <row r="780" spans="1:8" ht="12.75">
      <c r="A780" s="5" t="s">
        <v>782</v>
      </c>
      <c r="B780" s="17">
        <f t="shared" si="77"/>
        <v>0.001001001001001001</v>
      </c>
      <c r="C780" s="13">
        <v>0.772</v>
      </c>
      <c r="D780" s="10">
        <f t="shared" si="72"/>
        <v>1.4736550272928663E-05</v>
      </c>
      <c r="E780" s="10">
        <f t="shared" si="73"/>
        <v>1.4751301574503166E-08</v>
      </c>
      <c r="F780" s="4">
        <f t="shared" si="75"/>
        <v>1.9452246360051845E-05</v>
      </c>
      <c r="G780">
        <f t="shared" si="76"/>
        <v>0.9992573649088261</v>
      </c>
      <c r="H780" t="b">
        <f t="shared" si="74"/>
        <v>0</v>
      </c>
    </row>
    <row r="781" spans="1:8" ht="12.75">
      <c r="A781" s="5" t="s">
        <v>783</v>
      </c>
      <c r="B781" s="17">
        <f t="shared" si="77"/>
        <v>0.001001001001001001</v>
      </c>
      <c r="C781" s="13">
        <v>0.773</v>
      </c>
      <c r="D781" s="10">
        <f t="shared" si="72"/>
        <v>1.4345625266870212E-05</v>
      </c>
      <c r="E781" s="10">
        <f t="shared" si="73"/>
        <v>1.4359985252122334E-08</v>
      </c>
      <c r="F781" s="4">
        <f t="shared" si="75"/>
        <v>1.8936225352060366E-05</v>
      </c>
      <c r="G781">
        <f t="shared" si="76"/>
        <v>0.9992955944411027</v>
      </c>
      <c r="H781" t="b">
        <f t="shared" si="74"/>
        <v>0</v>
      </c>
    </row>
    <row r="782" spans="1:8" ht="12.75">
      <c r="A782" s="5" t="s">
        <v>784</v>
      </c>
      <c r="B782" s="17">
        <f t="shared" si="77"/>
        <v>0.001001001001001001</v>
      </c>
      <c r="C782" s="13">
        <v>0.774</v>
      </c>
      <c r="D782" s="10">
        <f t="shared" si="72"/>
        <v>1.3963103464230969E-05</v>
      </c>
      <c r="E782" s="10">
        <f t="shared" si="73"/>
        <v>1.3977080544775744E-08</v>
      </c>
      <c r="F782" s="4">
        <f t="shared" si="75"/>
        <v>1.843129657258212E-05</v>
      </c>
      <c r="G782">
        <f t="shared" si="76"/>
        <v>0.9993140257376752</v>
      </c>
      <c r="H782" t="b">
        <f t="shared" si="74"/>
        <v>0</v>
      </c>
    </row>
    <row r="783" spans="1:8" ht="12.75">
      <c r="A783" s="5" t="s">
        <v>785</v>
      </c>
      <c r="B783" s="17">
        <f t="shared" si="77"/>
        <v>0.001001001001001001</v>
      </c>
      <c r="C783" s="13">
        <v>0.775</v>
      </c>
      <c r="D783" s="10">
        <f t="shared" si="72"/>
        <v>1.358885092535018E-05</v>
      </c>
      <c r="E783" s="10">
        <f t="shared" si="73"/>
        <v>1.3602453378728909E-08</v>
      </c>
      <c r="F783" s="4">
        <f t="shared" si="75"/>
        <v>1.7937283221264913E-05</v>
      </c>
      <c r="G783">
        <f t="shared" si="76"/>
        <v>0.9993319630208966</v>
      </c>
      <c r="H783" t="b">
        <f t="shared" si="74"/>
        <v>0</v>
      </c>
    </row>
    <row r="784" spans="1:8" ht="12.75">
      <c r="A784" s="5" t="s">
        <v>786</v>
      </c>
      <c r="B784" s="17">
        <f t="shared" si="77"/>
        <v>0.001001001001001001</v>
      </c>
      <c r="C784" s="13">
        <v>0.776</v>
      </c>
      <c r="D784" s="10">
        <f t="shared" si="72"/>
        <v>1.3222734935762719E-05</v>
      </c>
      <c r="E784" s="10">
        <f t="shared" si="73"/>
        <v>1.3235970906669388E-08</v>
      </c>
      <c r="F784" s="4">
        <f t="shared" si="75"/>
        <v>1.745401011501478E-05</v>
      </c>
      <c r="G784">
        <f t="shared" si="76"/>
        <v>0.9993319630208966</v>
      </c>
      <c r="H784" t="b">
        <f t="shared" si="74"/>
        <v>0</v>
      </c>
    </row>
    <row r="785" spans="1:8" ht="12.75">
      <c r="A785" s="5" t="s">
        <v>787</v>
      </c>
      <c r="B785" s="17">
        <f t="shared" si="77"/>
        <v>0.001001001001001001</v>
      </c>
      <c r="C785" s="13">
        <v>0.777</v>
      </c>
      <c r="D785" s="10">
        <f t="shared" si="72"/>
        <v>1.2864624009569071E-05</v>
      </c>
      <c r="E785" s="10">
        <f t="shared" si="73"/>
        <v>1.2877501511080152E-08</v>
      </c>
      <c r="F785" s="4">
        <f t="shared" si="75"/>
        <v>1.6981303692444367E-05</v>
      </c>
      <c r="G785">
        <f t="shared" si="76"/>
        <v>0.9993836736613196</v>
      </c>
      <c r="H785" t="b">
        <f t="shared" si="74"/>
        <v>0</v>
      </c>
    </row>
    <row r="786" spans="1:8" ht="12.75">
      <c r="A786" s="5" t="s">
        <v>788</v>
      </c>
      <c r="B786" s="17">
        <f t="shared" si="77"/>
        <v>0.001001001001001001</v>
      </c>
      <c r="C786" s="13">
        <v>0.778</v>
      </c>
      <c r="D786" s="10">
        <f t="shared" si="72"/>
        <v>1.2514387892556753E-05</v>
      </c>
      <c r="E786" s="10">
        <f t="shared" si="73"/>
        <v>1.2526914807364117E-08</v>
      </c>
      <c r="F786" s="4">
        <f t="shared" si="75"/>
        <v>1.6518992017993193E-05</v>
      </c>
      <c r="G786">
        <f t="shared" si="76"/>
        <v>0.9993836736613196</v>
      </c>
      <c r="H786" t="b">
        <f t="shared" si="74"/>
        <v>0</v>
      </c>
    </row>
    <row r="787" spans="1:8" ht="12.75">
      <c r="A787" s="5" t="s">
        <v>789</v>
      </c>
      <c r="B787" s="17">
        <f t="shared" si="77"/>
        <v>0.001001001001001001</v>
      </c>
      <c r="C787" s="13">
        <v>0.779</v>
      </c>
      <c r="D787" s="10">
        <f t="shared" si="72"/>
        <v>1.217189756507463E-05</v>
      </c>
      <c r="E787" s="10">
        <f t="shared" si="73"/>
        <v>1.2184081646721351E-08</v>
      </c>
      <c r="F787" s="4">
        <f t="shared" si="75"/>
        <v>1.6066904785721763E-05</v>
      </c>
      <c r="G787">
        <f t="shared" si="76"/>
        <v>0.9994001926533377</v>
      </c>
      <c r="H787" t="b">
        <f t="shared" si="74"/>
        <v>0</v>
      </c>
    </row>
    <row r="788" spans="1:8" ht="12.75">
      <c r="A788" s="5" t="s">
        <v>790</v>
      </c>
      <c r="B788" s="17">
        <f t="shared" si="77"/>
        <v>0.001001001001001001</v>
      </c>
      <c r="C788" s="13">
        <v>0.78</v>
      </c>
      <c r="D788" s="10">
        <f t="shared" si="72"/>
        <v>1.1837025244661752E-05</v>
      </c>
      <c r="E788" s="10">
        <f t="shared" si="73"/>
        <v>1.1848874118780532E-08</v>
      </c>
      <c r="F788" s="4">
        <f t="shared" si="75"/>
        <v>1.5624873322781626E-05</v>
      </c>
      <c r="G788">
        <f t="shared" si="76"/>
        <v>0.9994162595581234</v>
      </c>
      <c r="H788" t="b">
        <f t="shared" si="74"/>
        <v>0</v>
      </c>
    </row>
    <row r="789" spans="1:8" ht="12.75">
      <c r="A789" s="5" t="s">
        <v>791</v>
      </c>
      <c r="B789" s="17">
        <f t="shared" si="77"/>
        <v>0.001001001001001001</v>
      </c>
      <c r="C789" s="13">
        <v>0.781</v>
      </c>
      <c r="D789" s="10">
        <f t="shared" si="72"/>
        <v>1.1509644388432284E-05</v>
      </c>
      <c r="E789" s="10">
        <f t="shared" si="73"/>
        <v>1.152116555398627E-08</v>
      </c>
      <c r="F789" s="4">
        <f t="shared" si="75"/>
        <v>1.5192730592563482E-05</v>
      </c>
      <c r="G789">
        <f t="shared" si="76"/>
        <v>0.9994472786050538</v>
      </c>
      <c r="H789" t="b">
        <f t="shared" si="74"/>
        <v>0</v>
      </c>
    </row>
    <row r="790" spans="1:8" ht="12.75">
      <c r="A790" s="5" t="s">
        <v>792</v>
      </c>
      <c r="B790" s="17">
        <f t="shared" si="77"/>
        <v>0.001001001001001001</v>
      </c>
      <c r="C790" s="13">
        <v>0.782</v>
      </c>
      <c r="D790" s="10">
        <f t="shared" si="72"/>
        <v>1.1189629695218104E-05</v>
      </c>
      <c r="E790" s="10">
        <f t="shared" si="73"/>
        <v>1.1200830525743847E-08</v>
      </c>
      <c r="F790" s="4">
        <f t="shared" si="75"/>
        <v>1.477031119752541E-05</v>
      </c>
      <c r="G790">
        <f t="shared" si="76"/>
        <v>0.9994772416468439</v>
      </c>
      <c r="H790" t="b">
        <f t="shared" si="74"/>
        <v>0</v>
      </c>
    </row>
    <row r="791" spans="1:8" ht="12.75">
      <c r="A791" s="5" t="s">
        <v>793</v>
      </c>
      <c r="B791" s="17">
        <f t="shared" si="77"/>
        <v>0.001001001001001001</v>
      </c>
      <c r="C791" s="13">
        <v>0.783</v>
      </c>
      <c r="D791" s="10">
        <f t="shared" si="72"/>
        <v>1.08768571074708E-05</v>
      </c>
      <c r="E791" s="10">
        <f t="shared" si="73"/>
        <v>1.0887744852323124E-08</v>
      </c>
      <c r="F791" s="4">
        <f t="shared" si="75"/>
        <v>1.4357451381703512E-05</v>
      </c>
      <c r="G791">
        <f t="shared" si="76"/>
        <v>0.9994915990982256</v>
      </c>
      <c r="H791" t="b">
        <f t="shared" si="74"/>
        <v>0</v>
      </c>
    </row>
    <row r="792" spans="1:8" ht="12.75">
      <c r="A792" s="5" t="s">
        <v>794</v>
      </c>
      <c r="B792" s="17">
        <f t="shared" si="77"/>
        <v>0.001001001001001001</v>
      </c>
      <c r="C792" s="13">
        <v>0.784</v>
      </c>
      <c r="D792" s="10">
        <f t="shared" si="72"/>
        <v>1.0571203812924675E-05</v>
      </c>
      <c r="E792" s="10">
        <f t="shared" si="73"/>
        <v>1.0581785598523198E-08</v>
      </c>
      <c r="F792" s="4">
        <f t="shared" si="75"/>
        <v>1.3953989032907064E-05</v>
      </c>
      <c r="G792">
        <f t="shared" si="76"/>
        <v>0.9994915990982256</v>
      </c>
      <c r="H792" t="b">
        <f t="shared" si="74"/>
        <v>0</v>
      </c>
    </row>
    <row r="793" spans="1:8" ht="12.75">
      <c r="A793" s="5" t="s">
        <v>795</v>
      </c>
      <c r="B793" s="17">
        <f t="shared" si="77"/>
        <v>0.001001001001001001</v>
      </c>
      <c r="C793" s="13">
        <v>0.785</v>
      </c>
      <c r="D793" s="10">
        <f t="shared" si="72"/>
        <v>1.0272548246022468E-05</v>
      </c>
      <c r="E793" s="10">
        <f t="shared" si="73"/>
        <v>1.0282831077099567E-08</v>
      </c>
      <c r="F793" s="4">
        <f t="shared" si="75"/>
        <v>1.3559763684600489E-05</v>
      </c>
      <c r="G793">
        <f t="shared" si="76"/>
        <v>0.999519199527737</v>
      </c>
      <c r="H793" t="b">
        <f t="shared" si="74"/>
        <v>0</v>
      </c>
    </row>
    <row r="794" spans="1:8" ht="12.75">
      <c r="A794" s="5" t="s">
        <v>796</v>
      </c>
      <c r="B794" s="17">
        <f t="shared" si="77"/>
        <v>0.001001001001001001</v>
      </c>
      <c r="C794" s="13">
        <v>0.786</v>
      </c>
      <c r="D794" s="10">
        <f t="shared" si="72"/>
        <v>9.980770089105654E-06</v>
      </c>
      <c r="E794" s="10">
        <f t="shared" si="73"/>
        <v>9.990760849955609E-09</v>
      </c>
      <c r="F794" s="4">
        <f t="shared" si="75"/>
        <v>1.3174616517474531E-05</v>
      </c>
      <c r="G794">
        <f t="shared" si="76"/>
        <v>0.9995327592914216</v>
      </c>
      <c r="H794" t="b">
        <f t="shared" si="74"/>
        <v>0</v>
      </c>
    </row>
    <row r="795" spans="1:8" ht="12.75">
      <c r="A795" s="5" t="s">
        <v>797</v>
      </c>
      <c r="B795" s="17">
        <f t="shared" si="77"/>
        <v>0.001001001001001001</v>
      </c>
      <c r="C795" s="13">
        <v>0.787</v>
      </c>
      <c r="D795" s="10">
        <f aca="true" t="shared" si="78" ref="D795:D858">(C795^F$4)*((1-C795)^(F$3-F$4))</f>
        <v>9.69575027337091E-06</v>
      </c>
      <c r="E795" s="10">
        <f aca="true" t="shared" si="79" ref="E795:E858">B795*D795</f>
        <v>9.70545572910001E-09</v>
      </c>
      <c r="F795" s="4">
        <f t="shared" si="75"/>
        <v>1.2798390360708808E-05</v>
      </c>
      <c r="G795">
        <f t="shared" si="76"/>
        <v>0.9995587322982998</v>
      </c>
      <c r="H795" t="b">
        <f t="shared" si="74"/>
        <v>0</v>
      </c>
    </row>
    <row r="796" spans="1:8" ht="12.75">
      <c r="A796" s="5" t="s">
        <v>798</v>
      </c>
      <c r="B796" s="17">
        <f t="shared" si="77"/>
        <v>0.001001001001001001</v>
      </c>
      <c r="C796" s="13">
        <v>0.788</v>
      </c>
      <c r="D796" s="10">
        <f t="shared" si="78"/>
        <v>9.417370979594681E-06</v>
      </c>
      <c r="E796" s="10">
        <f t="shared" si="79"/>
        <v>9.426797777372053E-09</v>
      </c>
      <c r="F796" s="4">
        <f t="shared" si="75"/>
        <v>1.2430929692928229E-05</v>
      </c>
      <c r="G796">
        <f t="shared" si="76"/>
        <v>0.9995587322982998</v>
      </c>
      <c r="H796" t="b">
        <f t="shared" si="74"/>
        <v>0</v>
      </c>
    </row>
    <row r="797" spans="1:8" ht="12.75">
      <c r="A797" s="5" t="s">
        <v>799</v>
      </c>
      <c r="B797" s="17">
        <f t="shared" si="77"/>
        <v>0.001001001001001001</v>
      </c>
      <c r="C797" s="13">
        <v>0.789</v>
      </c>
      <c r="D797" s="10">
        <f t="shared" si="78"/>
        <v>9.145515638627663E-06</v>
      </c>
      <c r="E797" s="10">
        <f t="shared" si="79"/>
        <v>9.1546703089366E-09</v>
      </c>
      <c r="F797" s="4">
        <f t="shared" si="75"/>
        <v>1.2072080642855714E-05</v>
      </c>
      <c r="G797">
        <f t="shared" si="76"/>
        <v>0.9995711632279928</v>
      </c>
      <c r="H797" t="b">
        <f t="shared" si="74"/>
        <v>0</v>
      </c>
    </row>
    <row r="798" spans="1:8" ht="12.75">
      <c r="A798" s="5" t="s">
        <v>800</v>
      </c>
      <c r="B798" s="17">
        <f t="shared" si="77"/>
        <v>0.001001001001001001</v>
      </c>
      <c r="C798" s="13">
        <v>0.79</v>
      </c>
      <c r="D798" s="10">
        <f t="shared" si="78"/>
        <v>8.880068931660982E-06</v>
      </c>
      <c r="E798" s="10">
        <f t="shared" si="79"/>
        <v>8.888957889550533E-09</v>
      </c>
      <c r="F798" s="4">
        <f t="shared" si="75"/>
        <v>1.1721690989663549E-05</v>
      </c>
      <c r="G798">
        <f t="shared" si="76"/>
        <v>0.9995952638774525</v>
      </c>
      <c r="H798" t="b">
        <f t="shared" si="74"/>
        <v>0</v>
      </c>
    </row>
    <row r="799" spans="1:8" ht="12.75">
      <c r="A799" s="5" t="s">
        <v>801</v>
      </c>
      <c r="B799" s="17">
        <f t="shared" si="77"/>
        <v>0.001001001001001001</v>
      </c>
      <c r="C799" s="13">
        <v>0.791</v>
      </c>
      <c r="D799" s="10">
        <f t="shared" si="78"/>
        <v>8.620916790266056E-06</v>
      </c>
      <c r="E799" s="10">
        <f t="shared" si="79"/>
        <v>8.629546336602659E-09</v>
      </c>
      <c r="F799" s="4">
        <f t="shared" si="75"/>
        <v>1.137961016302601E-05</v>
      </c>
      <c r="G799">
        <f t="shared" si="76"/>
        <v>0.9996069855684421</v>
      </c>
      <c r="H799" t="b">
        <f t="shared" si="74"/>
        <v>0</v>
      </c>
    </row>
    <row r="800" spans="1:8" ht="12.75">
      <c r="A800" s="5" t="s">
        <v>802</v>
      </c>
      <c r="B800" s="17">
        <f t="shared" si="77"/>
        <v>0.001001001001001001</v>
      </c>
      <c r="C800" s="13">
        <v>0.792</v>
      </c>
      <c r="D800" s="10">
        <f t="shared" si="78"/>
        <v>8.36794639621E-06</v>
      </c>
      <c r="E800" s="10">
        <f t="shared" si="79"/>
        <v>8.37632271892893E-09</v>
      </c>
      <c r="F800" s="4">
        <f t="shared" si="75"/>
        <v>1.104568924287569E-05</v>
      </c>
      <c r="G800">
        <f t="shared" si="76"/>
        <v>0.9996183651786051</v>
      </c>
      <c r="H800" t="b">
        <f t="shared" si="74"/>
        <v>0</v>
      </c>
    </row>
    <row r="801" spans="1:8" ht="12.75">
      <c r="A801" s="5" t="s">
        <v>803</v>
      </c>
      <c r="B801" s="17">
        <f t="shared" si="77"/>
        <v>0.001001001001001001</v>
      </c>
      <c r="C801" s="13">
        <v>0.793</v>
      </c>
      <c r="D801" s="10">
        <f t="shared" si="78"/>
        <v>8.121046181048532E-06</v>
      </c>
      <c r="E801" s="10">
        <f t="shared" si="79"/>
        <v>8.129175356404937E-09</v>
      </c>
      <c r="F801" s="4">
        <f t="shared" si="75"/>
        <v>1.0719780958866137E-05</v>
      </c>
      <c r="G801">
        <f t="shared" si="76"/>
        <v>0.9996294108678481</v>
      </c>
      <c r="H801" t="b">
        <f t="shared" si="74"/>
        <v>0</v>
      </c>
    </row>
    <row r="802" spans="1:8" ht="12.75">
      <c r="A802" s="5" t="s">
        <v>804</v>
      </c>
      <c r="B802" s="17">
        <f t="shared" si="77"/>
        <v>0.001001001001001001</v>
      </c>
      <c r="C802" s="13">
        <v>0.794</v>
      </c>
      <c r="D802" s="10">
        <f t="shared" si="78"/>
        <v>7.880105825498313E-06</v>
      </c>
      <c r="E802" s="10">
        <f t="shared" si="79"/>
        <v>7.88799381931763E-09</v>
      </c>
      <c r="F802" s="4">
        <f t="shared" si="75"/>
        <v>1.0401739689543346E-05</v>
      </c>
      <c r="G802">
        <f t="shared" si="76"/>
        <v>0.9996506674954209</v>
      </c>
      <c r="H802" t="b">
        <f t="shared" si="74"/>
        <v>0</v>
      </c>
    </row>
    <row r="803" spans="1:8" ht="12.75">
      <c r="A803" s="5" t="s">
        <v>805</v>
      </c>
      <c r="B803" s="17">
        <f t="shared" si="77"/>
        <v>0.001001001001001001</v>
      </c>
      <c r="C803" s="13">
        <v>0.795</v>
      </c>
      <c r="D803" s="10">
        <f t="shared" si="78"/>
        <v>7.645016258590854E-06</v>
      </c>
      <c r="E803" s="10">
        <f t="shared" si="79"/>
        <v>7.652668927518373E-09</v>
      </c>
      <c r="F803" s="4">
        <f t="shared" si="75"/>
        <v>1.0091421461228913E-05</v>
      </c>
      <c r="G803">
        <f t="shared" si="76"/>
        <v>0.9996711606565717</v>
      </c>
      <c r="H803" t="b">
        <f t="shared" si="74"/>
        <v>0</v>
      </c>
    </row>
    <row r="804" spans="1:8" ht="12.75">
      <c r="A804" s="5" t="s">
        <v>806</v>
      </c>
      <c r="B804" s="17">
        <f t="shared" si="77"/>
        <v>0.001001001001001001</v>
      </c>
      <c r="C804" s="13">
        <v>0.796</v>
      </c>
      <c r="D804" s="10">
        <f t="shared" si="78"/>
        <v>7.415669656609783E-06</v>
      </c>
      <c r="E804" s="10">
        <f t="shared" si="79"/>
        <v>7.423092749359142E-09</v>
      </c>
      <c r="F804" s="4">
        <f t="shared" si="75"/>
        <v>9.78868394661723E-06</v>
      </c>
      <c r="G804">
        <f t="shared" si="76"/>
        <v>0.9996711606565717</v>
      </c>
      <c r="H804" t="b">
        <f t="shared" si="74"/>
        <v>0</v>
      </c>
    </row>
    <row r="805" spans="1:8" ht="12.75">
      <c r="A805" s="5" t="s">
        <v>807</v>
      </c>
      <c r="B805" s="17">
        <f t="shared" si="77"/>
        <v>0.001001001001001001</v>
      </c>
      <c r="C805" s="13">
        <v>0.797</v>
      </c>
      <c r="D805" s="10">
        <f t="shared" si="78"/>
        <v>7.1919594418137925E-06</v>
      </c>
      <c r="E805" s="10">
        <f t="shared" si="79"/>
        <v>7.199158600414206E-09</v>
      </c>
      <c r="F805" s="4">
        <f t="shared" si="75"/>
        <v>9.493386463089771E-06</v>
      </c>
      <c r="G805">
        <f t="shared" si="76"/>
        <v>0.9996904427269814</v>
      </c>
      <c r="H805" t="b">
        <f aca="true" t="shared" si="80" ref="H805:H868">IF(OR(AND(G805&gt;=0.95,G806&lt;0.95),AND(G805&lt;0.95,G806&gt;=0.95)),C805+(0.95-G805)*(C806-C805)/(G806-G805))</f>
        <v>0</v>
      </c>
    </row>
    <row r="806" spans="1:8" ht="12.75">
      <c r="A806" s="5" t="s">
        <v>808</v>
      </c>
      <c r="B806" s="17">
        <f t="shared" si="77"/>
        <v>0.001001001001001001</v>
      </c>
      <c r="C806" s="13">
        <v>0.798</v>
      </c>
      <c r="D806" s="10">
        <f t="shared" si="78"/>
        <v>6.973780280947136E-06</v>
      </c>
      <c r="E806" s="10">
        <f t="shared" si="79"/>
        <v>6.980761041989125E-09</v>
      </c>
      <c r="F806" s="4">
        <f t="shared" si="75"/>
        <v>9.205389970748953E-06</v>
      </c>
      <c r="G806">
        <f t="shared" si="76"/>
        <v>0.9996996481169521</v>
      </c>
      <c r="H806" t="b">
        <f t="shared" si="80"/>
        <v>0</v>
      </c>
    </row>
    <row r="807" spans="1:8" ht="12.75">
      <c r="A807" s="5" t="s">
        <v>809</v>
      </c>
      <c r="B807" s="17">
        <f t="shared" si="77"/>
        <v>0.001001001001001001</v>
      </c>
      <c r="C807" s="13">
        <v>0.799</v>
      </c>
      <c r="D807" s="10">
        <f t="shared" si="78"/>
        <v>6.761028083539871E-06</v>
      </c>
      <c r="E807" s="10">
        <f t="shared" si="79"/>
        <v>6.767795879419291E-09</v>
      </c>
      <c r="F807" s="4">
        <f t="shared" si="75"/>
        <v>8.924557070174454E-06</v>
      </c>
      <c r="G807">
        <f t="shared" si="76"/>
        <v>0.9997088155225832</v>
      </c>
      <c r="H807" t="b">
        <f t="shared" si="80"/>
        <v>0</v>
      </c>
    </row>
    <row r="808" spans="1:8" ht="12.75">
      <c r="A808" s="5" t="s">
        <v>810</v>
      </c>
      <c r="B808" s="17">
        <f t="shared" si="77"/>
        <v>0.001001001001001001</v>
      </c>
      <c r="C808" s="13">
        <v>0.8</v>
      </c>
      <c r="D808" s="10">
        <f t="shared" si="78"/>
        <v>6.553599999999991E-06</v>
      </c>
      <c r="E808" s="10">
        <f t="shared" si="79"/>
        <v>6.560160160160151E-09</v>
      </c>
      <c r="F808" s="4">
        <f t="shared" si="75"/>
        <v>8.650751999904823E-06</v>
      </c>
      <c r="G808">
        <f t="shared" si="76"/>
        <v>0.9997177400796533</v>
      </c>
      <c r="H808" t="b">
        <f t="shared" si="80"/>
        <v>0</v>
      </c>
    </row>
    <row r="809" spans="1:8" ht="12.75">
      <c r="A809" s="5" t="s">
        <v>811</v>
      </c>
      <c r="B809" s="17">
        <f t="shared" si="77"/>
        <v>0.001001001001001001</v>
      </c>
      <c r="C809" s="13">
        <v>0.801</v>
      </c>
      <c r="D809" s="10">
        <f t="shared" si="78"/>
        <v>6.351394419499552E-06</v>
      </c>
      <c r="E809" s="10">
        <f t="shared" si="79"/>
        <v>6.357752171671223E-09</v>
      </c>
      <c r="F809" s="4">
        <f t="shared" si="75"/>
        <v>8.38384063364718E-06</v>
      </c>
      <c r="G809">
        <f t="shared" si="76"/>
        <v>0.9997263908316532</v>
      </c>
      <c r="H809" t="b">
        <f t="shared" si="80"/>
        <v>0</v>
      </c>
    </row>
    <row r="810" spans="1:8" ht="12.75">
      <c r="A810" s="5" t="s">
        <v>812</v>
      </c>
      <c r="B810" s="17">
        <f t="shared" si="77"/>
        <v>0.001001001001001001</v>
      </c>
      <c r="C810" s="13">
        <v>0.802</v>
      </c>
      <c r="D810" s="10">
        <f t="shared" si="78"/>
        <v>6.154310967657008E-06</v>
      </c>
      <c r="E810" s="10">
        <f t="shared" si="79"/>
        <v>6.160471439096104E-09</v>
      </c>
      <c r="F810" s="4">
        <f t="shared" si="75"/>
        <v>8.123690477217884E-06</v>
      </c>
      <c r="G810">
        <f t="shared" si="76"/>
        <v>0.9997347746722868</v>
      </c>
      <c r="H810" t="b">
        <f t="shared" si="80"/>
        <v>0</v>
      </c>
    </row>
    <row r="811" spans="1:8" ht="12.75">
      <c r="A811" s="5" t="s">
        <v>813</v>
      </c>
      <c r="B811" s="17">
        <f t="shared" si="77"/>
        <v>0.001001001001001001</v>
      </c>
      <c r="C811" s="13">
        <v>0.803</v>
      </c>
      <c r="D811" s="10">
        <f t="shared" si="78"/>
        <v>5.962250504017958E-06</v>
      </c>
      <c r="E811" s="10">
        <f t="shared" si="79"/>
        <v>5.968218722740698E-09</v>
      </c>
      <c r="F811" s="4">
        <f t="shared" si="75"/>
        <v>7.870170665217126E-06</v>
      </c>
      <c r="G811">
        <f t="shared" si="76"/>
        <v>0.9997586847521626</v>
      </c>
      <c r="H811" t="b">
        <f t="shared" si="80"/>
        <v>0</v>
      </c>
    </row>
    <row r="812" spans="1:8" ht="12.75">
      <c r="A812" s="5" t="s">
        <v>814</v>
      </c>
      <c r="B812" s="17">
        <f t="shared" si="77"/>
        <v>0.001001001001001001</v>
      </c>
      <c r="C812" s="13">
        <v>0.804</v>
      </c>
      <c r="D812" s="10">
        <f t="shared" si="78"/>
        <v>5.775115119336518E-06</v>
      </c>
      <c r="E812" s="10">
        <f t="shared" si="79"/>
        <v>5.78089601535187E-09</v>
      </c>
      <c r="F812" s="4">
        <f t="shared" si="75"/>
        <v>7.623151957440343E-06</v>
      </c>
      <c r="G812">
        <f t="shared" si="76"/>
        <v>0.99976630790412</v>
      </c>
      <c r="H812" t="b">
        <f t="shared" si="80"/>
        <v>0</v>
      </c>
    </row>
    <row r="813" spans="1:8" ht="12.75">
      <c r="A813" s="5" t="s">
        <v>815</v>
      </c>
      <c r="B813" s="17">
        <f t="shared" si="77"/>
        <v>0.001001001001001001</v>
      </c>
      <c r="C813" s="13">
        <v>0.805</v>
      </c>
      <c r="D813" s="10">
        <f t="shared" si="78"/>
        <v>5.5928081326596E-06</v>
      </c>
      <c r="E813" s="10">
        <f t="shared" si="79"/>
        <v>5.598406539198799E-09</v>
      </c>
      <c r="F813" s="4">
        <f t="shared" si="75"/>
        <v>7.382506735029459E-06</v>
      </c>
      <c r="G813">
        <f t="shared" si="76"/>
        <v>0.99976630790412</v>
      </c>
      <c r="H813" t="b">
        <f t="shared" si="80"/>
        <v>0</v>
      </c>
    </row>
    <row r="814" spans="1:8" ht="12.75">
      <c r="A814" s="5" t="s">
        <v>816</v>
      </c>
      <c r="B814" s="17">
        <f t="shared" si="77"/>
        <v>0.001001001001001001</v>
      </c>
      <c r="C814" s="13">
        <v>0.806</v>
      </c>
      <c r="D814" s="10">
        <f t="shared" si="78"/>
        <v>5.4152340882163215E-06</v>
      </c>
      <c r="E814" s="10">
        <f t="shared" si="79"/>
        <v>5.42065474295928E-09</v>
      </c>
      <c r="F814" s="4">
        <f t="shared" si="75"/>
        <v>7.148108996366909E-06</v>
      </c>
      <c r="G814">
        <f t="shared" si="76"/>
        <v>0.9997808385198514</v>
      </c>
      <c r="H814" t="b">
        <f t="shared" si="80"/>
        <v>0</v>
      </c>
    </row>
    <row r="815" spans="1:8" ht="12.75">
      <c r="A815" s="5" t="s">
        <v>817</v>
      </c>
      <c r="B815" s="17">
        <f t="shared" si="77"/>
        <v>0.001001001001001001</v>
      </c>
      <c r="C815" s="13">
        <v>0.807</v>
      </c>
      <c r="D815" s="10">
        <f t="shared" si="78"/>
        <v>5.24229875211493E-06</v>
      </c>
      <c r="E815" s="10">
        <f t="shared" si="79"/>
        <v>5.247546298413343E-09</v>
      </c>
      <c r="F815" s="4">
        <f t="shared" si="75"/>
        <v>6.919834352715583E-06</v>
      </c>
      <c r="G815">
        <f t="shared" si="76"/>
        <v>0.9997808385198514</v>
      </c>
      <c r="H815" t="b">
        <f t="shared" si="80"/>
        <v>0</v>
      </c>
    </row>
    <row r="816" spans="1:8" ht="12.75">
      <c r="A816" s="5" t="s">
        <v>818</v>
      </c>
      <c r="B816" s="17">
        <f t="shared" si="77"/>
        <v>0.001001001001001001</v>
      </c>
      <c r="C816" s="13">
        <v>0.808</v>
      </c>
      <c r="D816" s="10">
        <f t="shared" si="78"/>
        <v>5.073909108849469E-06</v>
      </c>
      <c r="E816" s="10">
        <f t="shared" si="79"/>
        <v>5.0789880969464155E-09</v>
      </c>
      <c r="F816" s="4">
        <f t="shared" si="75"/>
        <v>6.69756002360762E-06</v>
      </c>
      <c r="G816">
        <f t="shared" si="76"/>
        <v>0.9997945374514053</v>
      </c>
      <c r="H816" t="b">
        <f t="shared" si="80"/>
        <v>0</v>
      </c>
    </row>
    <row r="817" spans="1:8" ht="12.75">
      <c r="A817" s="5" t="s">
        <v>819</v>
      </c>
      <c r="B817" s="17">
        <f t="shared" si="77"/>
        <v>0.001001001001001001</v>
      </c>
      <c r="C817" s="13">
        <v>0.809</v>
      </c>
      <c r="D817" s="10">
        <f t="shared" si="78"/>
        <v>4.909973357618615E-06</v>
      </c>
      <c r="E817" s="10">
        <f t="shared" si="79"/>
        <v>4.914888245864479E-09</v>
      </c>
      <c r="F817" s="4">
        <f t="shared" si="75"/>
        <v>6.481164831985273E-06</v>
      </c>
      <c r="G817">
        <f t="shared" si="76"/>
        <v>0.999807716176261</v>
      </c>
      <c r="H817" t="b">
        <f t="shared" si="80"/>
        <v>0</v>
      </c>
    </row>
    <row r="818" spans="1:8" ht="12.75">
      <c r="A818" s="5" t="s">
        <v>820</v>
      </c>
      <c r="B818" s="17">
        <f t="shared" si="77"/>
        <v>0.001001001001001001</v>
      </c>
      <c r="C818" s="13">
        <v>0.81</v>
      </c>
      <c r="D818" s="10">
        <f t="shared" si="78"/>
        <v>4.750400908458982E-06</v>
      </c>
      <c r="E818" s="10">
        <f t="shared" si="79"/>
        <v>4.755156064523506E-09</v>
      </c>
      <c r="F818" s="4">
        <f t="shared" si="75"/>
        <v>6.270529199096876E-06</v>
      </c>
      <c r="G818">
        <f t="shared" si="76"/>
        <v>0.999807716176261</v>
      </c>
      <c r="H818" t="b">
        <f t="shared" si="80"/>
        <v>0</v>
      </c>
    </row>
    <row r="819" spans="1:8" ht="12.75">
      <c r="A819" s="5" t="s">
        <v>821</v>
      </c>
      <c r="B819" s="17">
        <f t="shared" si="77"/>
        <v>0.001001001001001001</v>
      </c>
      <c r="C819" s="13">
        <v>0.811</v>
      </c>
      <c r="D819" s="10">
        <f t="shared" si="78"/>
        <v>4.5951023781953396E-06</v>
      </c>
      <c r="E819" s="10">
        <f t="shared" si="79"/>
        <v>4.599702080275615E-09</v>
      </c>
      <c r="F819" s="4">
        <f t="shared" si="75"/>
        <v>6.065535139151123E-06</v>
      </c>
      <c r="G819">
        <f t="shared" si="76"/>
        <v>0.9998139867054601</v>
      </c>
      <c r="H819" t="b">
        <f t="shared" si="80"/>
        <v>0</v>
      </c>
    </row>
    <row r="820" spans="1:8" ht="12.75">
      <c r="A820" s="5" t="s">
        <v>822</v>
      </c>
      <c r="B820" s="17">
        <f t="shared" si="77"/>
        <v>0.001001001001001001</v>
      </c>
      <c r="C820" s="13">
        <v>0.812</v>
      </c>
      <c r="D820" s="10">
        <f t="shared" si="78"/>
        <v>4.443989586210114E-06</v>
      </c>
      <c r="E820" s="10">
        <f t="shared" si="79"/>
        <v>4.448438024234349E-09</v>
      </c>
      <c r="F820" s="4">
        <f t="shared" si="75"/>
        <v>5.86606625373282E-06</v>
      </c>
      <c r="G820">
        <f t="shared" si="76"/>
        <v>0.9998200522405992</v>
      </c>
      <c r="H820" t="b">
        <f t="shared" si="80"/>
        <v>0</v>
      </c>
    </row>
    <row r="821" spans="1:8" ht="12.75">
      <c r="A821" s="5" t="s">
        <v>823</v>
      </c>
      <c r="B821" s="17">
        <f t="shared" si="77"/>
        <v>0.001001001001001001</v>
      </c>
      <c r="C821" s="13">
        <v>0.813</v>
      </c>
      <c r="D821" s="10">
        <f t="shared" si="78"/>
        <v>4.296975550034652E-06</v>
      </c>
      <c r="E821" s="10">
        <f t="shared" si="79"/>
        <v>4.301276826861514E-09</v>
      </c>
      <c r="F821" s="4">
        <f t="shared" si="75"/>
        <v>5.672007725983344E-06</v>
      </c>
      <c r="G821">
        <f t="shared" si="76"/>
        <v>0.9998316699948586</v>
      </c>
      <c r="H821" t="b">
        <f t="shared" si="80"/>
        <v>0</v>
      </c>
    </row>
    <row r="822" spans="1:8" ht="12.75">
      <c r="A822" s="5" t="s">
        <v>824</v>
      </c>
      <c r="B822" s="17">
        <f t="shared" si="77"/>
        <v>0.001001001001001001</v>
      </c>
      <c r="C822" s="13">
        <v>0.814</v>
      </c>
      <c r="D822" s="10">
        <f t="shared" si="78"/>
        <v>4.153974480764553E-06</v>
      </c>
      <c r="E822" s="10">
        <f t="shared" si="79"/>
        <v>4.158132613377931E-09</v>
      </c>
      <c r="F822" s="4">
        <f t="shared" si="75"/>
        <v>5.48324631454889E-06</v>
      </c>
      <c r="G822">
        <f t="shared" si="76"/>
        <v>0.9998428252488991</v>
      </c>
      <c r="H822" t="b">
        <f t="shared" si="80"/>
        <v>0</v>
      </c>
    </row>
    <row r="823" spans="1:8" ht="12.75">
      <c r="A823" s="5" t="s">
        <v>825</v>
      </c>
      <c r="B823" s="17">
        <f t="shared" si="77"/>
        <v>0.001001001001001001</v>
      </c>
      <c r="C823" s="13">
        <v>0.815</v>
      </c>
      <c r="D823" s="10">
        <f t="shared" si="78"/>
        <v>4.014901778301847E-06</v>
      </c>
      <c r="E823" s="10">
        <f t="shared" si="79"/>
        <v>4.0189206990008475E-09</v>
      </c>
      <c r="F823" s="4">
        <f t="shared" si="75"/>
        <v>5.299670347300137E-06</v>
      </c>
      <c r="G823">
        <f t="shared" si="76"/>
        <v>0.9998428252488991</v>
      </c>
      <c r="H823" t="b">
        <f t="shared" si="80"/>
        <v>0</v>
      </c>
    </row>
    <row r="824" spans="1:8" ht="12.75">
      <c r="A824" s="5" t="s">
        <v>826</v>
      </c>
      <c r="B824" s="17">
        <f t="shared" si="77"/>
        <v>0.001001001001001001</v>
      </c>
      <c r="C824" s="13">
        <v>0.816</v>
      </c>
      <c r="D824" s="10">
        <f t="shared" si="78"/>
        <v>3.879674026426129E-06</v>
      </c>
      <c r="E824" s="10">
        <f t="shared" si="79"/>
        <v>3.883557584010139E-09</v>
      </c>
      <c r="F824" s="4">
        <f t="shared" si="75"/>
        <v>5.121169714826153E-06</v>
      </c>
      <c r="G824">
        <f t="shared" si="76"/>
        <v>0.9998532460889613</v>
      </c>
      <c r="H824" t="b">
        <f t="shared" si="80"/>
        <v>0</v>
      </c>
    </row>
    <row r="825" spans="1:8" ht="12.75">
      <c r="A825" s="5" t="s">
        <v>827</v>
      </c>
      <c r="B825" s="17">
        <f t="shared" si="77"/>
        <v>0.001001001001001001</v>
      </c>
      <c r="C825" s="13">
        <v>0.817</v>
      </c>
      <c r="D825" s="10">
        <f t="shared" si="78"/>
        <v>3.7482089876974334E-06</v>
      </c>
      <c r="E825" s="10">
        <f t="shared" si="79"/>
        <v>3.751960948646079E-09</v>
      </c>
      <c r="F825" s="4">
        <f t="shared" si="75"/>
        <v>4.947635863706184E-06</v>
      </c>
      <c r="G825">
        <f t="shared" si="76"/>
        <v>0.9998532460889613</v>
      </c>
      <c r="H825" t="b">
        <f t="shared" si="80"/>
        <v>0</v>
      </c>
    </row>
    <row r="826" spans="1:8" ht="12.75">
      <c r="A826" s="5" t="s">
        <v>828</v>
      </c>
      <c r="B826" s="17">
        <f t="shared" si="77"/>
        <v>0.001001001001001001</v>
      </c>
      <c r="C826" s="13">
        <v>0.818</v>
      </c>
      <c r="D826" s="10">
        <f t="shared" si="78"/>
        <v>3.6204255981932683E-06</v>
      </c>
      <c r="E826" s="10">
        <f t="shared" si="79"/>
        <v>3.6240496478411095E-09</v>
      </c>
      <c r="F826" s="4">
        <f t="shared" si="75"/>
        <v>4.778961789562542E-06</v>
      </c>
      <c r="G826">
        <f t="shared" si="76"/>
        <v>0.9998630231958876</v>
      </c>
      <c r="H826" t="b">
        <f t="shared" si="80"/>
        <v>0</v>
      </c>
    </row>
    <row r="827" spans="1:8" ht="12.75">
      <c r="A827" s="5" t="s">
        <v>829</v>
      </c>
      <c r="B827" s="17">
        <f t="shared" si="77"/>
        <v>0.001001001001001001</v>
      </c>
      <c r="C827" s="13">
        <v>0.819</v>
      </c>
      <c r="D827" s="10">
        <f t="shared" si="78"/>
        <v>3.4962439620823702E-06</v>
      </c>
      <c r="E827" s="10">
        <f t="shared" si="79"/>
        <v>3.4997437057881584E-09</v>
      </c>
      <c r="F827" s="4">
        <f t="shared" si="75"/>
        <v>4.61504202989796E-06</v>
      </c>
      <c r="G827">
        <f t="shared" si="76"/>
        <v>0.9998678021576771</v>
      </c>
      <c r="H827" t="b">
        <f t="shared" si="80"/>
        <v>0</v>
      </c>
    </row>
    <row r="828" spans="1:8" ht="12.75">
      <c r="A828" s="5" t="s">
        <v>830</v>
      </c>
      <c r="B828" s="17">
        <f t="shared" si="77"/>
        <v>0.001001001001001001</v>
      </c>
      <c r="C828" s="13">
        <v>0.82</v>
      </c>
      <c r="D828" s="10">
        <f t="shared" si="78"/>
        <v>3.3755853460377657E-06</v>
      </c>
      <c r="E828" s="10">
        <f t="shared" si="79"/>
        <v>3.3789643103481136E-09</v>
      </c>
      <c r="F828" s="4">
        <f t="shared" si="75"/>
        <v>4.455772656720833E-06</v>
      </c>
      <c r="G828">
        <f t="shared" si="76"/>
        <v>0.999872417199707</v>
      </c>
      <c r="H828" t="b">
        <f t="shared" si="80"/>
        <v>0</v>
      </c>
    </row>
    <row r="829" spans="1:8" ht="12.75">
      <c r="A829" s="5" t="s">
        <v>831</v>
      </c>
      <c r="B829" s="17">
        <f t="shared" si="77"/>
        <v>0.001001001001001001</v>
      </c>
      <c r="C829" s="13">
        <v>0.821</v>
      </c>
      <c r="D829" s="10">
        <f t="shared" si="78"/>
        <v>3.2583721734916787E-06</v>
      </c>
      <c r="E829" s="10">
        <f t="shared" si="79"/>
        <v>3.2616338072989776E-09</v>
      </c>
      <c r="F829" s="4">
        <f t="shared" si="75"/>
        <v>4.301051268961701E-06</v>
      </c>
      <c r="G829">
        <f t="shared" si="76"/>
        <v>0.9998768729723637</v>
      </c>
      <c r="H829" t="b">
        <f t="shared" si="80"/>
        <v>0</v>
      </c>
    </row>
    <row r="830" spans="1:8" ht="12.75">
      <c r="A830" s="5" t="s">
        <v>832</v>
      </c>
      <c r="B830" s="17">
        <f t="shared" si="77"/>
        <v>0.001001001001001001</v>
      </c>
      <c r="C830" s="13">
        <v>0.822</v>
      </c>
      <c r="D830" s="10">
        <f t="shared" si="78"/>
        <v>3.144528018734931E-06</v>
      </c>
      <c r="E830" s="10">
        <f t="shared" si="79"/>
        <v>3.1476756944293603E-09</v>
      </c>
      <c r="F830" s="4">
        <f t="shared" si="75"/>
        <v>4.150776984684447E-06</v>
      </c>
      <c r="G830">
        <f t="shared" si="76"/>
        <v>0.9998811740236326</v>
      </c>
      <c r="H830" t="b">
        <f t="shared" si="80"/>
        <v>0</v>
      </c>
    </row>
    <row r="831" spans="1:8" ht="12.75">
      <c r="A831" s="5" t="s">
        <v>833</v>
      </c>
      <c r="B831" s="17">
        <f t="shared" si="77"/>
        <v>0.001001001001001001</v>
      </c>
      <c r="C831" s="13">
        <v>0.823</v>
      </c>
      <c r="D831" s="10">
        <f t="shared" si="78"/>
        <v>3.033977600863414E-06</v>
      </c>
      <c r="E831" s="10">
        <f t="shared" si="79"/>
        <v>3.037014615478893E-09</v>
      </c>
      <c r="F831" s="4">
        <f t="shared" si="75"/>
        <v>4.00485043309565E-06</v>
      </c>
      <c r="G831">
        <f t="shared" si="76"/>
        <v>0.9998893325570682</v>
      </c>
      <c r="H831" t="b">
        <f t="shared" si="80"/>
        <v>0</v>
      </c>
    </row>
    <row r="832" spans="1:8" ht="12.75">
      <c r="A832" s="5" t="s">
        <v>834</v>
      </c>
      <c r="B832" s="17">
        <f t="shared" si="77"/>
        <v>0.001001001001001001</v>
      </c>
      <c r="C832" s="13">
        <v>0.824</v>
      </c>
      <c r="D832" s="10">
        <f t="shared" si="78"/>
        <v>2.9266467775742894E-06</v>
      </c>
      <c r="E832" s="10">
        <f t="shared" si="79"/>
        <v>2.9295763539282177E-09</v>
      </c>
      <c r="F832" s="4">
        <f t="shared" si="75"/>
        <v>3.863173746355564E-06</v>
      </c>
      <c r="G832">
        <f t="shared" si="76"/>
        <v>0.9998972005812476</v>
      </c>
      <c r="H832" t="b">
        <f t="shared" si="80"/>
        <v>0</v>
      </c>
    </row>
    <row r="833" spans="1:8" ht="12.75">
      <c r="A833" s="5" t="s">
        <v>835</v>
      </c>
      <c r="B833" s="17">
        <f t="shared" si="77"/>
        <v>0.001001001001001001</v>
      </c>
      <c r="C833" s="13">
        <v>0.825</v>
      </c>
      <c r="D833" s="10">
        <f t="shared" si="78"/>
        <v>2.8224625388145496E-06</v>
      </c>
      <c r="E833" s="10">
        <f t="shared" si="79"/>
        <v>2.825287826641191E-09</v>
      </c>
      <c r="F833" s="4">
        <f t="shared" si="75"/>
        <v>3.7256505511942205E-06</v>
      </c>
      <c r="G833">
        <f t="shared" si="76"/>
        <v>0.9998972005812476</v>
      </c>
      <c r="H833" t="b">
        <f t="shared" si="80"/>
        <v>0</v>
      </c>
    </row>
    <row r="834" spans="1:8" ht="12.75">
      <c r="A834" s="5" t="s">
        <v>836</v>
      </c>
      <c r="B834" s="17">
        <f t="shared" si="77"/>
        <v>0.001001001001001001</v>
      </c>
      <c r="C834" s="13">
        <v>0.826</v>
      </c>
      <c r="D834" s="10">
        <f t="shared" si="78"/>
        <v>2.7213530002846095E-06</v>
      </c>
      <c r="E834" s="10">
        <f t="shared" si="79"/>
        <v>2.7240770773619715E-09</v>
      </c>
      <c r="F834" s="4">
        <f t="shared" si="75"/>
        <v>3.5921859603361675E-06</v>
      </c>
      <c r="G834">
        <f t="shared" si="76"/>
        <v>0.9999045184177592</v>
      </c>
      <c r="H834" t="b">
        <f t="shared" si="80"/>
        <v>0</v>
      </c>
    </row>
    <row r="835" spans="1:8" ht="12.75">
      <c r="A835" s="5" t="s">
        <v>837</v>
      </c>
      <c r="B835" s="17">
        <f t="shared" si="77"/>
        <v>0.001001001001001001</v>
      </c>
      <c r="C835" s="13">
        <v>0.827</v>
      </c>
      <c r="D835" s="10">
        <f t="shared" si="78"/>
        <v>2.6232473967996064E-06</v>
      </c>
      <c r="E835" s="10">
        <f t="shared" si="79"/>
        <v>2.625873270069676E-09</v>
      </c>
      <c r="F835" s="4">
        <f t="shared" si="75"/>
        <v>3.462686563737388E-06</v>
      </c>
      <c r="G835">
        <f t="shared" si="76"/>
        <v>0.9999045184177592</v>
      </c>
      <c r="H835" t="b">
        <f t="shared" si="80"/>
        <v>0</v>
      </c>
    </row>
    <row r="836" spans="1:8" ht="12.75">
      <c r="A836" s="5" t="s">
        <v>838</v>
      </c>
      <c r="B836" s="17">
        <f t="shared" si="77"/>
        <v>0.001001001001001001</v>
      </c>
      <c r="C836" s="13">
        <v>0.828</v>
      </c>
      <c r="D836" s="10">
        <f t="shared" si="78"/>
        <v>2.528076075511095E-06</v>
      </c>
      <c r="E836" s="10">
        <f t="shared" si="79"/>
        <v>2.5306066821932883E-09</v>
      </c>
      <c r="F836" s="4">
        <f t="shared" si="75"/>
        <v>3.337060419637935E-06</v>
      </c>
      <c r="G836">
        <f t="shared" si="76"/>
        <v>0.9999079811043229</v>
      </c>
      <c r="H836" t="b">
        <f t="shared" si="80"/>
        <v>0</v>
      </c>
    </row>
    <row r="837" spans="1:8" ht="12.75">
      <c r="A837" s="5" t="s">
        <v>839</v>
      </c>
      <c r="B837" s="17">
        <f t="shared" si="77"/>
        <v>0.001001001001001001</v>
      </c>
      <c r="C837" s="13">
        <v>0.829</v>
      </c>
      <c r="D837" s="10">
        <f t="shared" si="78"/>
        <v>2.4357704889918537E-06</v>
      </c>
      <c r="E837" s="10">
        <f t="shared" si="79"/>
        <v>2.438208697689543E-09</v>
      </c>
      <c r="F837" s="4">
        <f t="shared" si="75"/>
        <v>3.2152170454338766E-06</v>
      </c>
      <c r="G837">
        <f t="shared" si="76"/>
        <v>0.9999178150633942</v>
      </c>
      <c r="H837" t="b">
        <f t="shared" si="80"/>
        <v>0</v>
      </c>
    </row>
    <row r="838" spans="1:8" ht="12.75">
      <c r="A838" s="5" t="s">
        <v>840</v>
      </c>
      <c r="B838" s="17">
        <f t="shared" si="77"/>
        <v>0.001001001001001001</v>
      </c>
      <c r="C838" s="13">
        <v>0.83</v>
      </c>
      <c r="D838" s="10">
        <f t="shared" si="78"/>
        <v>2.3462631881865134E-06</v>
      </c>
      <c r="E838" s="10">
        <f t="shared" si="79"/>
        <v>2.3486117999865E-09</v>
      </c>
      <c r="F838" s="4">
        <f t="shared" si="75"/>
        <v>3.0970674083721277E-06</v>
      </c>
      <c r="G838">
        <f t="shared" si="76"/>
        <v>0.9999178150633942</v>
      </c>
      <c r="H838" t="b">
        <f t="shared" si="80"/>
        <v>0</v>
      </c>
    </row>
    <row r="839" spans="1:8" ht="12.75">
      <c r="A839" s="5" t="s">
        <v>841</v>
      </c>
      <c r="B839" s="17">
        <f t="shared" si="77"/>
        <v>0.001001001001001001</v>
      </c>
      <c r="C839" s="13">
        <v>0.831</v>
      </c>
      <c r="D839" s="10">
        <f t="shared" si="78"/>
        <v>2.259487815230744E-06</v>
      </c>
      <c r="E839" s="10">
        <f t="shared" si="79"/>
        <v>2.2617495647955396E-09</v>
      </c>
      <c r="F839" s="4">
        <f t="shared" si="75"/>
        <v>2.982523916071772E-06</v>
      </c>
      <c r="G839">
        <f t="shared" si="76"/>
        <v>0.9999209121308026</v>
      </c>
      <c r="H839" t="b">
        <f t="shared" si="80"/>
        <v>0</v>
      </c>
    </row>
    <row r="840" spans="1:8" ht="12.75">
      <c r="A840" s="5" t="s">
        <v>842</v>
      </c>
      <c r="B840" s="17">
        <f t="shared" si="77"/>
        <v>0.001001001001001001</v>
      </c>
      <c r="C840" s="13">
        <v>0.832</v>
      </c>
      <c r="D840" s="10">
        <f t="shared" si="78"/>
        <v>2.17537909614175E-06</v>
      </c>
      <c r="E840" s="10">
        <f t="shared" si="79"/>
        <v>2.1775566527945448E-09</v>
      </c>
      <c r="F840" s="4">
        <f t="shared" si="75"/>
        <v>2.8715004068755216E-06</v>
      </c>
      <c r="G840">
        <f t="shared" si="76"/>
        <v>0.9999238946547186</v>
      </c>
      <c r="H840" t="b">
        <f t="shared" si="80"/>
        <v>0</v>
      </c>
    </row>
    <row r="841" spans="1:8" ht="12.75">
      <c r="A841" s="5" t="s">
        <v>843</v>
      </c>
      <c r="B841" s="17">
        <f t="shared" si="77"/>
        <v>0.001001001001001001</v>
      </c>
      <c r="C841" s="13">
        <v>0.833</v>
      </c>
      <c r="D841" s="10">
        <f t="shared" si="78"/>
        <v>2.0938728333828204E-06</v>
      </c>
      <c r="E841" s="10">
        <f t="shared" si="79"/>
        <v>2.0959688021850052E-09</v>
      </c>
      <c r="F841" s="4">
        <f aca="true" t="shared" si="81" ref="F841:F904">E841/E$1009</f>
        <v>2.7639121400349176E-06</v>
      </c>
      <c r="G841">
        <f aca="true" t="shared" si="82" ref="G841:G904">SUMIF(F$8:F$1008,CONCATENATE("&gt;=",TEXT(F841,0.0000000001)))</f>
        <v>0.9999267661551255</v>
      </c>
      <c r="H841" t="b">
        <f t="shared" si="80"/>
        <v>0</v>
      </c>
    </row>
    <row r="842" spans="1:8" ht="12.75">
      <c r="A842" s="5" t="s">
        <v>844</v>
      </c>
      <c r="B842" s="17">
        <f t="shared" si="77"/>
        <v>0.001001001001001001</v>
      </c>
      <c r="C842" s="13">
        <v>0.834</v>
      </c>
      <c r="D842" s="10">
        <f t="shared" si="78"/>
        <v>2.0149058983047184E-06</v>
      </c>
      <c r="E842" s="10">
        <f t="shared" si="79"/>
        <v>2.0169228211258444E-09</v>
      </c>
      <c r="F842" s="4">
        <f t="shared" si="81"/>
        <v>2.6596757857329697E-06</v>
      </c>
      <c r="G842">
        <f t="shared" si="82"/>
        <v>0.9999295300672656</v>
      </c>
      <c r="H842" t="b">
        <f t="shared" si="80"/>
        <v>0</v>
      </c>
    </row>
    <row r="843" spans="1:8" ht="12.75">
      <c r="A843" s="5" t="s">
        <v>845</v>
      </c>
      <c r="B843" s="17">
        <f aca="true" t="shared" si="83" ref="B843:B906">1/999</f>
        <v>0.001001001001001001</v>
      </c>
      <c r="C843" s="13">
        <v>0.835</v>
      </c>
      <c r="D843" s="10">
        <f t="shared" si="78"/>
        <v>1.9384162234666766E-06</v>
      </c>
      <c r="E843" s="10">
        <f t="shared" si="79"/>
        <v>1.9403565800467235E-09</v>
      </c>
      <c r="F843" s="4">
        <f t="shared" si="81"/>
        <v>2.5587094149478652E-06</v>
      </c>
      <c r="G843">
        <f t="shared" si="82"/>
        <v>0.999934835951531</v>
      </c>
      <c r="H843" t="b">
        <f t="shared" si="80"/>
        <v>0</v>
      </c>
    </row>
    <row r="844" spans="1:8" ht="12.75">
      <c r="A844" s="5" t="s">
        <v>846</v>
      </c>
      <c r="B844" s="17">
        <f t="shared" si="83"/>
        <v>0.001001001001001001</v>
      </c>
      <c r="C844" s="13">
        <v>0.836</v>
      </c>
      <c r="D844" s="10">
        <f t="shared" si="78"/>
        <v>1.8643427948397939E-06</v>
      </c>
      <c r="E844" s="10">
        <f t="shared" si="79"/>
        <v>1.8662090038436374E-09</v>
      </c>
      <c r="F844" s="4">
        <f t="shared" si="81"/>
        <v>2.4609324891614555E-06</v>
      </c>
      <c r="G844">
        <f t="shared" si="82"/>
        <v>0.9999373946609459</v>
      </c>
      <c r="H844" t="b">
        <f t="shared" si="80"/>
        <v>0</v>
      </c>
    </row>
    <row r="845" spans="1:8" ht="12.75">
      <c r="A845" s="5" t="s">
        <v>847</v>
      </c>
      <c r="B845" s="17">
        <f t="shared" si="83"/>
        <v>0.001001001001001001</v>
      </c>
      <c r="C845" s="13">
        <v>0.837</v>
      </c>
      <c r="D845" s="10">
        <f t="shared" si="78"/>
        <v>1.7926256438956486E-06</v>
      </c>
      <c r="E845" s="10">
        <f t="shared" si="79"/>
        <v>1.794420063959608E-09</v>
      </c>
      <c r="F845" s="4">
        <f t="shared" si="81"/>
        <v>2.366265849916225E-06</v>
      </c>
      <c r="G845">
        <f t="shared" si="82"/>
        <v>0.9999422218592849</v>
      </c>
      <c r="H845" t="b">
        <f t="shared" si="80"/>
        <v>0</v>
      </c>
    </row>
    <row r="846" spans="1:8" ht="12.75">
      <c r="A846" s="5" t="s">
        <v>848</v>
      </c>
      <c r="B846" s="17">
        <f t="shared" si="83"/>
        <v>0.001001001001001001</v>
      </c>
      <c r="C846" s="13">
        <v>0.838</v>
      </c>
      <c r="D846" s="10">
        <f t="shared" si="78"/>
        <v>1.723205839582913E-06</v>
      </c>
      <c r="E846" s="10">
        <f t="shared" si="79"/>
        <v>1.7249307703532662E-09</v>
      </c>
      <c r="F846" s="4">
        <f t="shared" si="81"/>
        <v>2.2746317082244223E-06</v>
      </c>
      <c r="G846">
        <f t="shared" si="82"/>
        <v>0.9999422218592849</v>
      </c>
      <c r="H846" t="b">
        <f t="shared" si="80"/>
        <v>0</v>
      </c>
    </row>
    <row r="847" spans="1:8" ht="12.75">
      <c r="A847" s="5" t="s">
        <v>849</v>
      </c>
      <c r="B847" s="17">
        <f t="shared" si="83"/>
        <v>0.001001001001001001</v>
      </c>
      <c r="C847" s="13">
        <v>0.839</v>
      </c>
      <c r="D847" s="10">
        <f t="shared" si="78"/>
        <v>1.65602548019481E-06</v>
      </c>
      <c r="E847" s="10">
        <f t="shared" si="79"/>
        <v>1.657683163358168E-09</v>
      </c>
      <c r="F847" s="4">
        <f t="shared" si="81"/>
        <v>2.185953633833102E-06</v>
      </c>
      <c r="G847">
        <f t="shared" si="82"/>
        <v>0.9999444964909932</v>
      </c>
      <c r="H847" t="b">
        <f t="shared" si="80"/>
        <v>0</v>
      </c>
    </row>
    <row r="848" spans="1:8" ht="12.75">
      <c r="A848" s="5" t="s">
        <v>850</v>
      </c>
      <c r="B848" s="17">
        <f t="shared" si="83"/>
        <v>0.001001001001001001</v>
      </c>
      <c r="C848" s="13">
        <v>0.84</v>
      </c>
      <c r="D848" s="10">
        <f t="shared" si="78"/>
        <v>1.591027685130242E-06</v>
      </c>
      <c r="E848" s="10">
        <f t="shared" si="79"/>
        <v>1.5926203054356775E-09</v>
      </c>
      <c r="F848" s="4">
        <f t="shared" si="81"/>
        <v>2.100156544348816E-06</v>
      </c>
      <c r="G848">
        <f t="shared" si="82"/>
        <v>0.9999487826011714</v>
      </c>
      <c r="H848" t="b">
        <f t="shared" si="80"/>
        <v>0</v>
      </c>
    </row>
    <row r="849" spans="1:8" ht="12.75">
      <c r="A849" s="5" t="s">
        <v>851</v>
      </c>
      <c r="B849" s="17">
        <f t="shared" si="83"/>
        <v>0.001001001001001001</v>
      </c>
      <c r="C849" s="13">
        <v>0.841</v>
      </c>
      <c r="D849" s="10">
        <f t="shared" si="78"/>
        <v>1.5281565865514126E-06</v>
      </c>
      <c r="E849" s="10">
        <f t="shared" si="79"/>
        <v>1.5296862728242368E-09</v>
      </c>
      <c r="F849" s="4">
        <f t="shared" si="81"/>
        <v>2.017166694225674E-06</v>
      </c>
      <c r="G849">
        <f t="shared" si="82"/>
        <v>0.9999528958885398</v>
      </c>
      <c r="H849" t="b">
        <f t="shared" si="80"/>
        <v>0</v>
      </c>
    </row>
    <row r="850" spans="1:8" ht="12.75">
      <c r="A850" s="5" t="s">
        <v>852</v>
      </c>
      <c r="B850" s="17">
        <f t="shared" si="83"/>
        <v>0.001001001001001001</v>
      </c>
      <c r="C850" s="13">
        <v>0.842</v>
      </c>
      <c r="D850" s="10">
        <f t="shared" si="78"/>
        <v>1.467357320940807E-06</v>
      </c>
      <c r="E850" s="10">
        <f t="shared" si="79"/>
        <v>1.468826147087895E-09</v>
      </c>
      <c r="F850" s="4">
        <f t="shared" si="81"/>
        <v>1.9369116636205576E-06</v>
      </c>
      <c r="G850">
        <f t="shared" si="82"/>
        <v>0.9999528958885398</v>
      </c>
      <c r="H850" t="b">
        <f t="shared" si="80"/>
        <v>0</v>
      </c>
    </row>
    <row r="851" spans="1:8" ht="12.75">
      <c r="A851" s="5" t="s">
        <v>853</v>
      </c>
      <c r="B851" s="17">
        <f t="shared" si="83"/>
        <v>0.001001001001001001</v>
      </c>
      <c r="C851" s="13">
        <v>0.843</v>
      </c>
      <c r="D851" s="10">
        <f t="shared" si="78"/>
        <v>1.4085760205603608E-06</v>
      </c>
      <c r="E851" s="10">
        <f t="shared" si="79"/>
        <v>1.4099860065669277E-09</v>
      </c>
      <c r="F851" s="4">
        <f t="shared" si="81"/>
        <v>1.8593203471192222E-06</v>
      </c>
      <c r="G851">
        <f t="shared" si="82"/>
        <v>0.9999566921205505</v>
      </c>
      <c r="H851" t="b">
        <f t="shared" si="80"/>
        <v>0</v>
      </c>
    </row>
    <row r="852" spans="1:8" ht="12.75">
      <c r="A852" s="5" t="s">
        <v>854</v>
      </c>
      <c r="B852" s="17">
        <f t="shared" si="83"/>
        <v>0.001001001001001001</v>
      </c>
      <c r="C852" s="13">
        <v>0.844</v>
      </c>
      <c r="D852" s="10">
        <f t="shared" si="78"/>
        <v>1.3517598048157082E-06</v>
      </c>
      <c r="E852" s="10">
        <f t="shared" si="79"/>
        <v>1.3531129177334417E-09</v>
      </c>
      <c r="F852" s="4">
        <f t="shared" si="81"/>
        <v>1.7843229423371058E-06</v>
      </c>
      <c r="G852">
        <f t="shared" si="82"/>
        <v>0.9999584764434928</v>
      </c>
      <c r="H852" t="b">
        <f t="shared" si="80"/>
        <v>0</v>
      </c>
    </row>
    <row r="853" spans="1:8" ht="12.75">
      <c r="A853" s="5" t="s">
        <v>855</v>
      </c>
      <c r="B853" s="17">
        <f t="shared" si="83"/>
        <v>0.001001001001001001</v>
      </c>
      <c r="C853" s="13">
        <v>0.845</v>
      </c>
      <c r="D853" s="10">
        <f t="shared" si="78"/>
        <v>1.2968567715283392E-06</v>
      </c>
      <c r="E853" s="10">
        <f t="shared" si="79"/>
        <v>1.298154926454794E-09</v>
      </c>
      <c r="F853" s="4">
        <f t="shared" si="81"/>
        <v>1.711850938398576E-06</v>
      </c>
      <c r="G853">
        <f t="shared" si="82"/>
        <v>0.9999584764434928</v>
      </c>
      <c r="H853" t="b">
        <f t="shared" si="80"/>
        <v>0</v>
      </c>
    </row>
    <row r="854" spans="1:8" ht="12.75">
      <c r="A854" s="5" t="s">
        <v>856</v>
      </c>
      <c r="B854" s="17">
        <f t="shared" si="83"/>
        <v>0.001001001001001001</v>
      </c>
      <c r="C854" s="13">
        <v>0.846</v>
      </c>
      <c r="D854" s="10">
        <f t="shared" si="78"/>
        <v>1.2438159881185654E-06</v>
      </c>
      <c r="E854" s="10">
        <f t="shared" si="79"/>
        <v>1.245061049167733E-09</v>
      </c>
      <c r="F854" s="4">
        <f t="shared" si="81"/>
        <v>1.6418371042984447E-06</v>
      </c>
      <c r="G854">
        <f t="shared" si="82"/>
        <v>0.9999601882944312</v>
      </c>
      <c r="H854" t="b">
        <f t="shared" si="80"/>
        <v>0</v>
      </c>
    </row>
    <row r="855" spans="1:8" ht="12.75">
      <c r="A855" s="5" t="s">
        <v>857</v>
      </c>
      <c r="B855" s="17">
        <f t="shared" si="83"/>
        <v>0.001001001001001001</v>
      </c>
      <c r="C855" s="13">
        <v>0.847</v>
      </c>
      <c r="D855" s="10">
        <f t="shared" si="78"/>
        <v>1.1925874827021564E-06</v>
      </c>
      <c r="E855" s="10">
        <f t="shared" si="79"/>
        <v>1.1937812639661224E-09</v>
      </c>
      <c r="F855" s="4">
        <f t="shared" si="81"/>
        <v>1.5742154771495287E-06</v>
      </c>
      <c r="G855">
        <f t="shared" si="82"/>
        <v>0.9999650303675547</v>
      </c>
      <c r="H855" t="b">
        <f t="shared" si="80"/>
        <v>0</v>
      </c>
    </row>
    <row r="856" spans="1:8" ht="12.75">
      <c r="A856" s="5" t="s">
        <v>858</v>
      </c>
      <c r="B856" s="17">
        <f t="shared" si="83"/>
        <v>0.001001001001001001</v>
      </c>
      <c r="C856" s="13">
        <v>0.848</v>
      </c>
      <c r="D856" s="10">
        <f t="shared" si="78"/>
        <v>1.1431222351035354E-06</v>
      </c>
      <c r="E856" s="10">
        <f t="shared" si="79"/>
        <v>1.1442665016051404E-09</v>
      </c>
      <c r="F856" s="4">
        <f t="shared" si="81"/>
        <v>1.5089213503200673E-06</v>
      </c>
      <c r="G856">
        <f t="shared" si="82"/>
        <v>0.9999650303675547</v>
      </c>
      <c r="H856" t="b">
        <f t="shared" si="80"/>
        <v>0</v>
      </c>
    </row>
    <row r="857" spans="1:8" ht="12.75">
      <c r="A857" s="5" t="s">
        <v>859</v>
      </c>
      <c r="B857" s="17">
        <f t="shared" si="83"/>
        <v>0.001001001001001001</v>
      </c>
      <c r="C857" s="13">
        <v>0.849</v>
      </c>
      <c r="D857" s="10">
        <f t="shared" si="78"/>
        <v>1.0953721677884118E-06</v>
      </c>
      <c r="E857" s="10">
        <f t="shared" si="79"/>
        <v>1.0964686364248367E-09</v>
      </c>
      <c r="F857" s="4">
        <f t="shared" si="81"/>
        <v>1.4458912614647976E-06</v>
      </c>
      <c r="G857">
        <f t="shared" si="82"/>
        <v>0.999966539288905</v>
      </c>
      <c r="H857" t="b">
        <f t="shared" si="80"/>
        <v>0</v>
      </c>
    </row>
    <row r="858" spans="1:8" ht="12.75">
      <c r="A858" s="5" t="s">
        <v>860</v>
      </c>
      <c r="B858" s="17">
        <f t="shared" si="83"/>
        <v>0.001001001001001001</v>
      </c>
      <c r="C858" s="13">
        <v>0.85</v>
      </c>
      <c r="D858" s="10">
        <f t="shared" si="78"/>
        <v>1.049290136718751E-06</v>
      </c>
      <c r="E858" s="10">
        <f t="shared" si="79"/>
        <v>1.0503404771959468E-09</v>
      </c>
      <c r="F858" s="4">
        <f t="shared" si="81"/>
        <v>1.3850629804535144E-06</v>
      </c>
      <c r="G858">
        <f t="shared" si="82"/>
        <v>0.9999679851801665</v>
      </c>
      <c r="H858" t="b">
        <f t="shared" si="80"/>
        <v>0</v>
      </c>
    </row>
    <row r="859" spans="1:8" ht="12.75">
      <c r="A859" s="5" t="s">
        <v>861</v>
      </c>
      <c r="B859" s="17">
        <f t="shared" si="83"/>
        <v>0.001001001001001001</v>
      </c>
      <c r="C859" s="13">
        <v>0.851</v>
      </c>
      <c r="D859" s="10">
        <f aca="true" t="shared" si="84" ref="D859:D922">(C859^F$4)*((1-C859)^(F$3-F$4))</f>
        <v>1.0048299221329605E-06</v>
      </c>
      <c r="E859" s="10">
        <f aca="true" t="shared" si="85" ref="E859:E922">B859*D859</f>
        <v>1.0058357578908514E-09</v>
      </c>
      <c r="F859" s="4">
        <f t="shared" si="81"/>
        <v>1.3263754972009167E-06</v>
      </c>
      <c r="G859">
        <f t="shared" si="82"/>
        <v>0.9999706966186441</v>
      </c>
      <c r="H859" t="b">
        <f t="shared" si="80"/>
        <v>0</v>
      </c>
    </row>
    <row r="860" spans="1:8" ht="12.75">
      <c r="A860" s="5" t="s">
        <v>862</v>
      </c>
      <c r="B860" s="17">
        <f t="shared" si="83"/>
        <v>0.001001001001001001</v>
      </c>
      <c r="C860" s="13">
        <v>0.852</v>
      </c>
      <c r="D860" s="10">
        <f t="shared" si="84"/>
        <v>9.619462192542027E-07</v>
      </c>
      <c r="E860" s="10">
        <f t="shared" si="85"/>
        <v>9.629091283825854E-10</v>
      </c>
      <c r="F860" s="4">
        <f t="shared" si="81"/>
        <v>1.2697690094015792E-06</v>
      </c>
      <c r="G860">
        <f t="shared" si="82"/>
        <v>0.9999706966186441</v>
      </c>
      <c r="H860" t="b">
        <f t="shared" si="80"/>
        <v>0</v>
      </c>
    </row>
    <row r="861" spans="1:8" ht="12.75">
      <c r="A861" s="5" t="s">
        <v>863</v>
      </c>
      <c r="B861" s="17">
        <f t="shared" si="83"/>
        <v>0.001001001001001001</v>
      </c>
      <c r="C861" s="13">
        <v>0.853</v>
      </c>
      <c r="D861" s="10">
        <f t="shared" si="84"/>
        <v>9.205946289297139E-07</v>
      </c>
      <c r="E861" s="10">
        <f t="shared" si="85"/>
        <v>9.215161450747886E-10</v>
      </c>
      <c r="F861" s="4">
        <f t="shared" si="81"/>
        <v>1.2151849101738543E-06</v>
      </c>
      <c r="G861">
        <f t="shared" si="82"/>
        <v>0.999974411898823</v>
      </c>
      <c r="H861" t="b">
        <f t="shared" si="80"/>
        <v>0</v>
      </c>
    </row>
    <row r="862" spans="1:8" ht="12.75">
      <c r="A862" s="5" t="s">
        <v>864</v>
      </c>
      <c r="B862" s="17">
        <f t="shared" si="83"/>
        <v>0.001001001001001001</v>
      </c>
      <c r="C862" s="13">
        <v>0.854</v>
      </c>
      <c r="D862" s="10">
        <f t="shared" si="84"/>
        <v>8.807316482040454E-07</v>
      </c>
      <c r="E862" s="10">
        <f t="shared" si="85"/>
        <v>8.816132614655109E-10</v>
      </c>
      <c r="F862" s="4">
        <f t="shared" si="81"/>
        <v>1.1625657756165508E-06</v>
      </c>
      <c r="G862">
        <f t="shared" si="82"/>
        <v>0.999974411898823</v>
      </c>
      <c r="H862" t="b">
        <f t="shared" si="80"/>
        <v>0</v>
      </c>
    </row>
    <row r="863" spans="1:8" ht="12.75">
      <c r="A863" s="5" t="s">
        <v>865</v>
      </c>
      <c r="B863" s="17">
        <f t="shared" si="83"/>
        <v>0.001001001001001001</v>
      </c>
      <c r="C863" s="13">
        <v>0.855</v>
      </c>
      <c r="D863" s="10">
        <f t="shared" si="84"/>
        <v>8.42314660829114E-07</v>
      </c>
      <c r="E863" s="10">
        <f t="shared" si="85"/>
        <v>8.431578186477618E-10</v>
      </c>
      <c r="F863" s="4">
        <f t="shared" si="81"/>
        <v>1.1118553522821991E-06</v>
      </c>
      <c r="G863">
        <f t="shared" si="82"/>
        <v>0.9999755744645986</v>
      </c>
      <c r="H863" t="b">
        <f t="shared" si="80"/>
        <v>0</v>
      </c>
    </row>
    <row r="864" spans="1:8" ht="12.75">
      <c r="A864" s="5" t="s">
        <v>866</v>
      </c>
      <c r="B864" s="17">
        <f t="shared" si="83"/>
        <v>0.001001001001001001</v>
      </c>
      <c r="C864" s="13">
        <v>0.856</v>
      </c>
      <c r="D864" s="10">
        <f t="shared" si="84"/>
        <v>8.053019277139635E-07</v>
      </c>
      <c r="E864" s="10">
        <f t="shared" si="85"/>
        <v>8.061080357497131E-10</v>
      </c>
      <c r="F864" s="4">
        <f t="shared" si="81"/>
        <v>1.0629985445707378E-06</v>
      </c>
      <c r="G864">
        <f t="shared" si="82"/>
        <v>0.9999766863199508</v>
      </c>
      <c r="H864" t="b">
        <f t="shared" si="80"/>
        <v>0</v>
      </c>
    </row>
    <row r="865" spans="1:8" ht="12.75">
      <c r="A865" s="5" t="s">
        <v>867</v>
      </c>
      <c r="B865" s="17">
        <f t="shared" si="83"/>
        <v>0.001001001001001001</v>
      </c>
      <c r="C865" s="13">
        <v>0.857</v>
      </c>
      <c r="D865" s="10">
        <f t="shared" si="84"/>
        <v>7.69652577317146E-07</v>
      </c>
      <c r="E865" s="10">
        <f t="shared" si="85"/>
        <v>7.704230003174635E-10</v>
      </c>
      <c r="F865" s="4">
        <f t="shared" si="81"/>
        <v>1.0159414020474566E-06</v>
      </c>
      <c r="G865">
        <f t="shared" si="82"/>
        <v>0.9999777493184954</v>
      </c>
      <c r="H865" t="b">
        <f t="shared" si="80"/>
        <v>0</v>
      </c>
    </row>
    <row r="866" spans="1:8" ht="12.75">
      <c r="A866" s="5" t="s">
        <v>868</v>
      </c>
      <c r="B866" s="17">
        <f t="shared" si="83"/>
        <v>0.001001001001001001</v>
      </c>
      <c r="C866" s="13">
        <v>0.858</v>
      </c>
      <c r="D866" s="10">
        <f t="shared" si="84"/>
        <v>7.353265959846076E-07</v>
      </c>
      <c r="E866" s="10">
        <f t="shared" si="85"/>
        <v>7.360626586432508E-10</v>
      </c>
      <c r="F866" s="4">
        <f t="shared" si="81"/>
        <v>9.706311066890042E-07</v>
      </c>
      <c r="G866">
        <f t="shared" si="82"/>
        <v>0.9999787652598974</v>
      </c>
      <c r="H866" t="b">
        <f t="shared" si="80"/>
        <v>0</v>
      </c>
    </row>
    <row r="867" spans="1:8" ht="12.75">
      <c r="A867" s="5" t="s">
        <v>869</v>
      </c>
      <c r="B867" s="17">
        <f t="shared" si="83"/>
        <v>0.001001001001001001</v>
      </c>
      <c r="C867" s="13">
        <v>0.859</v>
      </c>
      <c r="D867" s="10">
        <f t="shared" si="84"/>
        <v>7.022848182359913E-07</v>
      </c>
      <c r="E867" s="10">
        <f t="shared" si="85"/>
        <v>7.029878060420333E-10</v>
      </c>
      <c r="F867" s="4">
        <f t="shared" si="81"/>
        <v>9.270159600613106E-07</v>
      </c>
      <c r="G867">
        <f t="shared" si="82"/>
        <v>0.9999797358910041</v>
      </c>
      <c r="H867" t="b">
        <f t="shared" si="80"/>
        <v>0</v>
      </c>
    </row>
    <row r="868" spans="1:8" ht="12.75">
      <c r="A868" s="5" t="s">
        <v>870</v>
      </c>
      <c r="B868" s="17">
        <f t="shared" si="83"/>
        <v>0.001001001001001001</v>
      </c>
      <c r="C868" s="13">
        <v>0.86</v>
      </c>
      <c r="D868" s="10">
        <f t="shared" si="84"/>
        <v>6.704889170022403E-07</v>
      </c>
      <c r="E868" s="10">
        <f t="shared" si="85"/>
        <v>6.711600770793196E-10</v>
      </c>
      <c r="F868" s="4">
        <f t="shared" si="81"/>
        <v>8.85045370433221E-07</v>
      </c>
      <c r="G868">
        <f t="shared" si="82"/>
        <v>0.9999815661758297</v>
      </c>
      <c r="H868" t="b">
        <f t="shared" si="80"/>
        <v>0</v>
      </c>
    </row>
    <row r="869" spans="1:8" ht="12.75">
      <c r="A869" s="5" t="s">
        <v>871</v>
      </c>
      <c r="B869" s="17">
        <f t="shared" si="83"/>
        <v>0.001001001001001001</v>
      </c>
      <c r="C869" s="13">
        <v>0.861</v>
      </c>
      <c r="D869" s="10">
        <f t="shared" si="84"/>
        <v>6.399013938174037E-07</v>
      </c>
      <c r="E869" s="10">
        <f t="shared" si="85"/>
        <v>6.405419357531568E-10</v>
      </c>
      <c r="F869" s="4">
        <f t="shared" si="81"/>
        <v>8.446698398296807E-07</v>
      </c>
      <c r="G869">
        <f t="shared" si="82"/>
        <v>0.9999824512212001</v>
      </c>
      <c r="H869" t="b">
        <f aca="true" t="shared" si="86" ref="H869:H932">IF(OR(AND(G869&gt;=0.95,G870&lt;0.95),AND(G869&lt;0.95,G870&gt;=0.95)),C869+(0.95-G869)*(C870-C869)/(G870-G869))</f>
        <v>0</v>
      </c>
    </row>
    <row r="870" spans="1:8" ht="12.75">
      <c r="A870" s="5" t="s">
        <v>872</v>
      </c>
      <c r="B870" s="17">
        <f t="shared" si="83"/>
        <v>0.001001001001001001</v>
      </c>
      <c r="C870" s="13">
        <v>0.862</v>
      </c>
      <c r="D870" s="10">
        <f t="shared" si="84"/>
        <v>6.104855689675305E-07</v>
      </c>
      <c r="E870" s="10">
        <f t="shared" si="85"/>
        <v>6.110966656331636E-10</v>
      </c>
      <c r="F870" s="4">
        <f t="shared" si="81"/>
        <v>8.058409510282752E-07</v>
      </c>
      <c r="G870">
        <f t="shared" si="82"/>
        <v>0.99998329589104</v>
      </c>
      <c r="H870" t="b">
        <f t="shared" si="86"/>
        <v>0</v>
      </c>
    </row>
    <row r="871" spans="1:8" ht="12.75">
      <c r="A871" s="5" t="s">
        <v>873</v>
      </c>
      <c r="B871" s="17">
        <f t="shared" si="83"/>
        <v>0.001001001001001001</v>
      </c>
      <c r="C871" s="13">
        <v>0.863</v>
      </c>
      <c r="D871" s="10">
        <f t="shared" si="84"/>
        <v>5.822055715995456E-07</v>
      </c>
      <c r="E871" s="10">
        <f t="shared" si="85"/>
        <v>5.827883599595051E-10</v>
      </c>
      <c r="F871" s="4">
        <f t="shared" si="81"/>
        <v>7.68511354502946E-07</v>
      </c>
      <c r="G871">
        <f t="shared" si="82"/>
        <v>0.999984101731991</v>
      </c>
      <c r="H871" t="b">
        <f t="shared" si="86"/>
        <v>0</v>
      </c>
    </row>
    <row r="872" spans="1:8" ht="12.75">
      <c r="A872" s="5" t="s">
        <v>874</v>
      </c>
      <c r="B872" s="17">
        <f t="shared" si="83"/>
        <v>0.001001001001001001</v>
      </c>
      <c r="C872" s="13">
        <v>0.864</v>
      </c>
      <c r="D872" s="10">
        <f t="shared" si="84"/>
        <v>5.550263297929783E-07</v>
      </c>
      <c r="E872" s="10">
        <f t="shared" si="85"/>
        <v>5.55581911704683E-10</v>
      </c>
      <c r="F872" s="4">
        <f t="shared" si="81"/>
        <v>7.326347553186717E-07</v>
      </c>
      <c r="G872">
        <f t="shared" si="82"/>
        <v>0.9999848702433456</v>
      </c>
      <c r="H872" t="b">
        <f t="shared" si="86"/>
        <v>0</v>
      </c>
    </row>
    <row r="873" spans="1:8" ht="12.75">
      <c r="A873" s="5" t="s">
        <v>875</v>
      </c>
      <c r="B873" s="17">
        <f t="shared" si="83"/>
        <v>0.001001001001001001</v>
      </c>
      <c r="C873" s="13">
        <v>0.865</v>
      </c>
      <c r="D873" s="10">
        <f t="shared" si="84"/>
        <v>5.289135605974373E-07</v>
      </c>
      <c r="E873" s="10">
        <f t="shared" si="85"/>
        <v>5.294430036010384E-10</v>
      </c>
      <c r="F873" s="4">
        <f t="shared" si="81"/>
        <v>6.981658999809369E-07</v>
      </c>
      <c r="G873">
        <f t="shared" si="82"/>
        <v>0.9999863010440009</v>
      </c>
      <c r="H873" t="b">
        <f t="shared" si="86"/>
        <v>0</v>
      </c>
    </row>
    <row r="874" spans="1:8" ht="12.75">
      <c r="A874" s="5" t="s">
        <v>876</v>
      </c>
      <c r="B874" s="17">
        <f t="shared" si="83"/>
        <v>0.001001001001001001</v>
      </c>
      <c r="C874" s="13">
        <v>0.866</v>
      </c>
      <c r="D874" s="10">
        <f t="shared" si="84"/>
        <v>5.03833760038692E-07</v>
      </c>
      <c r="E874" s="10">
        <f t="shared" si="85"/>
        <v>5.043380981368288E-10</v>
      </c>
      <c r="F874" s="4">
        <f t="shared" si="81"/>
        <v>6.650605632437571E-07</v>
      </c>
      <c r="G874">
        <f t="shared" si="82"/>
        <v>0.9999863010440009</v>
      </c>
      <c r="H874" t="b">
        <f t="shared" si="86"/>
        <v>0</v>
      </c>
    </row>
    <row r="875" spans="1:8" ht="12.75">
      <c r="A875" s="5" t="s">
        <v>877</v>
      </c>
      <c r="B875" s="17">
        <f t="shared" si="83"/>
        <v>0.001001001001001001</v>
      </c>
      <c r="C875" s="13">
        <v>0.867</v>
      </c>
      <c r="D875" s="10">
        <f t="shared" si="84"/>
        <v>4.797541930962356E-07</v>
      </c>
      <c r="E875" s="10">
        <f t="shared" si="85"/>
        <v>4.802344275237593E-10</v>
      </c>
      <c r="F875" s="4">
        <f t="shared" si="81"/>
        <v>6.332755348800644E-07</v>
      </c>
      <c r="G875">
        <f t="shared" si="82"/>
        <v>0.9999882382693732</v>
      </c>
      <c r="H875" t="b">
        <f t="shared" si="86"/>
        <v>0</v>
      </c>
    </row>
    <row r="876" spans="1:8" ht="12.75">
      <c r="A876" s="5" t="s">
        <v>878</v>
      </c>
      <c r="B876" s="17">
        <f t="shared" si="83"/>
        <v>0.001001001001001001</v>
      </c>
      <c r="C876" s="13">
        <v>0.868</v>
      </c>
      <c r="D876" s="10">
        <f t="shared" si="84"/>
        <v>4.566428836551857E-07</v>
      </c>
      <c r="E876" s="10">
        <f t="shared" si="85"/>
        <v>4.5709998363882456E-10</v>
      </c>
      <c r="F876" s="4">
        <f t="shared" si="81"/>
        <v>6.027686064182143E-07</v>
      </c>
      <c r="G876">
        <f t="shared" si="82"/>
        <v>0.9999882382693732</v>
      </c>
      <c r="H876" t="b">
        <f t="shared" si="86"/>
        <v>0</v>
      </c>
    </row>
    <row r="877" spans="1:8" ht="12.75">
      <c r="A877" s="5" t="s">
        <v>879</v>
      </c>
      <c r="B877" s="17">
        <f t="shared" si="83"/>
        <v>0.001001001001001001</v>
      </c>
      <c r="C877" s="13">
        <v>0.869</v>
      </c>
      <c r="D877" s="10">
        <f t="shared" si="84"/>
        <v>4.3446860443538025E-07</v>
      </c>
      <c r="E877" s="10">
        <f t="shared" si="85"/>
        <v>4.3490350794332355E-10</v>
      </c>
      <c r="F877" s="4">
        <f t="shared" si="81"/>
        <v>5.734985578483929E-07</v>
      </c>
      <c r="G877">
        <f t="shared" si="82"/>
        <v>0.9999894145365376</v>
      </c>
      <c r="H877" t="b">
        <f t="shared" si="86"/>
        <v>0</v>
      </c>
    </row>
    <row r="878" spans="1:8" ht="12.75">
      <c r="A878" s="5" t="s">
        <v>880</v>
      </c>
      <c r="B878" s="17">
        <f t="shared" si="83"/>
        <v>0.001001001001001001</v>
      </c>
      <c r="C878" s="13">
        <v>0.87</v>
      </c>
      <c r="D878" s="10">
        <f t="shared" si="84"/>
        <v>4.132008669005101E-07</v>
      </c>
      <c r="E878" s="10">
        <f t="shared" si="85"/>
        <v>4.13614481381892E-10</v>
      </c>
      <c r="F878" s="4">
        <f t="shared" si="81"/>
        <v>5.454251443026732E-07</v>
      </c>
      <c r="G878">
        <f t="shared" si="82"/>
        <v>0.9999899599616818</v>
      </c>
      <c r="H878" t="b">
        <f t="shared" si="86"/>
        <v>0</v>
      </c>
    </row>
    <row r="879" spans="1:8" ht="12.75">
      <c r="A879" s="5" t="s">
        <v>881</v>
      </c>
      <c r="B879" s="17">
        <f t="shared" si="83"/>
        <v>0.001001001001001001</v>
      </c>
      <c r="C879" s="13">
        <v>0.871</v>
      </c>
      <c r="D879" s="10">
        <f t="shared" si="84"/>
        <v>3.9280991115012995E-07</v>
      </c>
      <c r="E879" s="10">
        <f t="shared" si="85"/>
        <v>3.9320311426439435E-10</v>
      </c>
      <c r="F879" s="4">
        <f t="shared" si="81"/>
        <v>5.185090827124675E-07</v>
      </c>
      <c r="G879">
        <f t="shared" si="82"/>
        <v>0.9999899599616818</v>
      </c>
      <c r="H879" t="b">
        <f t="shared" si="86"/>
        <v>0</v>
      </c>
    </row>
    <row r="880" spans="1:8" ht="12.75">
      <c r="A880" s="5" t="s">
        <v>882</v>
      </c>
      <c r="B880" s="17">
        <f t="shared" si="83"/>
        <v>0.001001001001001001</v>
      </c>
      <c r="C880" s="13">
        <v>0.872</v>
      </c>
      <c r="D880" s="10">
        <f t="shared" si="84"/>
        <v>3.732666957973751E-07</v>
      </c>
      <c r="E880" s="10">
        <f t="shared" si="85"/>
        <v>3.736403361335086E-10</v>
      </c>
      <c r="F880" s="4">
        <f t="shared" si="81"/>
        <v>4.927120384471149E-07</v>
      </c>
      <c r="G880">
        <f t="shared" si="82"/>
        <v>0.9999904784707645</v>
      </c>
      <c r="H880" t="b">
        <f t="shared" si="86"/>
        <v>0</v>
      </c>
    </row>
    <row r="881" spans="1:8" ht="12.75">
      <c r="A881" s="5" t="s">
        <v>883</v>
      </c>
      <c r="B881" s="17">
        <f t="shared" si="83"/>
        <v>0.001001001001001001</v>
      </c>
      <c r="C881" s="13">
        <v>0.873</v>
      </c>
      <c r="D881" s="10">
        <f t="shared" si="84"/>
        <v>3.5454288783520116E-07</v>
      </c>
      <c r="E881" s="10">
        <f t="shared" si="85"/>
        <v>3.54897785620822E-10</v>
      </c>
      <c r="F881" s="4">
        <f t="shared" si="81"/>
        <v>4.6799661193731723E-07</v>
      </c>
      <c r="G881">
        <f t="shared" si="82"/>
        <v>0.999990971182803</v>
      </c>
      <c r="H881" t="b">
        <f t="shared" si="86"/>
        <v>0</v>
      </c>
    </row>
    <row r="882" spans="1:8" ht="12.75">
      <c r="A882" s="5" t="s">
        <v>884</v>
      </c>
      <c r="B882" s="17">
        <f t="shared" si="83"/>
        <v>0.001001001001001001</v>
      </c>
      <c r="C882" s="13">
        <v>0.874</v>
      </c>
      <c r="D882" s="10">
        <f t="shared" si="84"/>
        <v>3.366108524939605E-07</v>
      </c>
      <c r="E882" s="10">
        <f t="shared" si="85"/>
        <v>3.3694780029425475E-10</v>
      </c>
      <c r="F882" s="4">
        <f t="shared" si="81"/>
        <v>4.443263252871399E-07</v>
      </c>
      <c r="G882">
        <f t="shared" si="82"/>
        <v>0.9999918835057402</v>
      </c>
      <c r="H882" t="b">
        <f t="shared" si="86"/>
        <v>0</v>
      </c>
    </row>
    <row r="883" spans="1:8" ht="12.75">
      <c r="A883" s="5" t="s">
        <v>885</v>
      </c>
      <c r="B883" s="17">
        <f t="shared" si="83"/>
        <v>0.001001001001001001</v>
      </c>
      <c r="C883" s="13">
        <v>0.875</v>
      </c>
      <c r="D883" s="10">
        <f t="shared" si="84"/>
        <v>3.1944364309310913E-07</v>
      </c>
      <c r="E883" s="10">
        <f t="shared" si="85"/>
        <v>3.197634064996087E-10</v>
      </c>
      <c r="F883" s="4">
        <f t="shared" si="81"/>
        <v>4.216656088782654E-07</v>
      </c>
      <c r="G883">
        <f t="shared" si="82"/>
        <v>0.9999923145409928</v>
      </c>
      <c r="H883" t="b">
        <f t="shared" si="86"/>
        <v>0</v>
      </c>
    </row>
    <row r="884" spans="1:8" ht="12.75">
      <c r="A884" s="5" t="s">
        <v>886</v>
      </c>
      <c r="B884" s="17">
        <f t="shared" si="83"/>
        <v>0.001001001001001001</v>
      </c>
      <c r="C884" s="13">
        <v>0.876</v>
      </c>
      <c r="D884" s="10">
        <f t="shared" si="84"/>
        <v>3.0301499088983544E-07</v>
      </c>
      <c r="E884" s="10">
        <f t="shared" si="85"/>
        <v>3.0331830919903446E-10</v>
      </c>
      <c r="F884" s="4">
        <f t="shared" si="81"/>
        <v>3.999797879701827E-07</v>
      </c>
      <c r="G884">
        <f t="shared" si="82"/>
        <v>0.9999927362066017</v>
      </c>
      <c r="H884" t="b">
        <f t="shared" si="86"/>
        <v>0</v>
      </c>
    </row>
    <row r="885" spans="1:8" ht="12.75">
      <c r="A885" s="5" t="s">
        <v>887</v>
      </c>
      <c r="B885" s="17">
        <f t="shared" si="83"/>
        <v>0.001001001001001001</v>
      </c>
      <c r="C885" s="13">
        <v>0.877</v>
      </c>
      <c r="D885" s="10">
        <f t="shared" si="84"/>
        <v>2.8729929492738214E-07</v>
      </c>
      <c r="E885" s="10">
        <f t="shared" si="85"/>
        <v>2.8758688180919134E-10</v>
      </c>
      <c r="F885" s="4">
        <f t="shared" si="81"/>
        <v>3.7923506929997254E-07</v>
      </c>
      <c r="G885">
        <f t="shared" si="82"/>
        <v>0.999993515421459</v>
      </c>
      <c r="H885" t="b">
        <f t="shared" si="86"/>
        <v>0</v>
      </c>
    </row>
    <row r="886" spans="1:8" ht="12.75">
      <c r="A886" s="5" t="s">
        <v>888</v>
      </c>
      <c r="B886" s="17">
        <f t="shared" si="83"/>
        <v>0.001001001001001001</v>
      </c>
      <c r="C886" s="13">
        <v>0.878</v>
      </c>
      <c r="D886" s="10">
        <f t="shared" si="84"/>
        <v>2.722716118858266E-07</v>
      </c>
      <c r="E886" s="10">
        <f t="shared" si="85"/>
        <v>2.7254415604186844E-10</v>
      </c>
      <c r="F886" s="4">
        <f t="shared" si="81"/>
        <v>3.593985276853374E-07</v>
      </c>
      <c r="G886">
        <f t="shared" si="82"/>
        <v>0.9999938748199867</v>
      </c>
      <c r="H886" t="b">
        <f t="shared" si="86"/>
        <v>0</v>
      </c>
    </row>
    <row r="887" spans="1:8" ht="12.75">
      <c r="A887" s="5" t="s">
        <v>889</v>
      </c>
      <c r="B887" s="17">
        <f t="shared" si="83"/>
        <v>0.001001001001001001</v>
      </c>
      <c r="C887" s="13">
        <v>0.879</v>
      </c>
      <c r="D887" s="10">
        <f t="shared" si="84"/>
        <v>2.579076459380686E-07</v>
      </c>
      <c r="E887" s="10">
        <f t="shared" si="85"/>
        <v>2.5816581174981843E-10</v>
      </c>
      <c r="F887" s="4">
        <f t="shared" si="81"/>
        <v>3.4043809263450546E-07</v>
      </c>
      <c r="G887">
        <f t="shared" si="82"/>
        <v>0.9999942152580793</v>
      </c>
      <c r="H887" t="b">
        <f t="shared" si="86"/>
        <v>0</v>
      </c>
    </row>
    <row r="888" spans="1:8" ht="12.75">
      <c r="A888" s="5" t="s">
        <v>890</v>
      </c>
      <c r="B888" s="17">
        <f t="shared" si="83"/>
        <v>0.001001001001001001</v>
      </c>
      <c r="C888" s="13">
        <v>0.88</v>
      </c>
      <c r="D888" s="10">
        <f t="shared" si="84"/>
        <v>2.4418373861376E-07</v>
      </c>
      <c r="E888" s="10">
        <f t="shared" si="85"/>
        <v>2.4442816678054054E-10</v>
      </c>
      <c r="F888" s="4">
        <f t="shared" si="81"/>
        <v>3.223225349666174E-07</v>
      </c>
      <c r="G888">
        <f t="shared" si="82"/>
        <v>0.9999945375806143</v>
      </c>
      <c r="H888" t="b">
        <f t="shared" si="86"/>
        <v>0</v>
      </c>
    </row>
    <row r="889" spans="1:8" ht="12.75">
      <c r="A889" s="5" t="s">
        <v>891</v>
      </c>
      <c r="B889" s="17">
        <f t="shared" si="83"/>
        <v>0.001001001001001001</v>
      </c>
      <c r="C889" s="13">
        <v>0.881</v>
      </c>
      <c r="D889" s="10">
        <f t="shared" si="84"/>
        <v>2.3107685867389776E-07</v>
      </c>
      <c r="E889" s="10">
        <f t="shared" si="85"/>
        <v>2.313081668407385E-10</v>
      </c>
      <c r="F889" s="4">
        <f t="shared" si="81"/>
        <v>3.050214534461896E-07</v>
      </c>
      <c r="G889">
        <f t="shared" si="82"/>
        <v>0.9999945375806143</v>
      </c>
      <c r="H889" t="b">
        <f t="shared" si="86"/>
        <v>0</v>
      </c>
    </row>
    <row r="890" spans="1:8" ht="12.75">
      <c r="A890" s="5" t="s">
        <v>892</v>
      </c>
      <c r="B890" s="17">
        <f t="shared" si="83"/>
        <v>0.001001001001001001</v>
      </c>
      <c r="C890" s="13">
        <v>0.882</v>
      </c>
      <c r="D890" s="10">
        <f t="shared" si="84"/>
        <v>2.1856459199878753E-07</v>
      </c>
      <c r="E890" s="10">
        <f t="shared" si="85"/>
        <v>2.187833753741617E-10</v>
      </c>
      <c r="F890" s="4">
        <f t="shared" si="81"/>
        <v>2.8850526143522575E-07</v>
      </c>
      <c r="G890">
        <f t="shared" si="82"/>
        <v>0.9999948426020677</v>
      </c>
      <c r="H890" t="b">
        <f t="shared" si="86"/>
        <v>0</v>
      </c>
    </row>
    <row r="891" spans="1:8" ht="12.75">
      <c r="A891" s="5" t="s">
        <v>893</v>
      </c>
      <c r="B891" s="17">
        <f t="shared" si="83"/>
        <v>0.001001001001001001</v>
      </c>
      <c r="C891" s="13">
        <v>0.883</v>
      </c>
      <c r="D891" s="10">
        <f t="shared" si="84"/>
        <v>2.0662513149206443E-07</v>
      </c>
      <c r="E891" s="10">
        <f t="shared" si="85"/>
        <v>2.0683196345551994E-10</v>
      </c>
      <c r="F891" s="4">
        <f t="shared" si="81"/>
        <v>2.727451735665246E-07</v>
      </c>
      <c r="G891">
        <f t="shared" si="82"/>
        <v>0.9999954044656973</v>
      </c>
      <c r="H891" t="b">
        <f t="shared" si="86"/>
        <v>0</v>
      </c>
    </row>
    <row r="892" spans="1:8" ht="12.75">
      <c r="A892" s="5" t="s">
        <v>894</v>
      </c>
      <c r="B892" s="17">
        <f t="shared" si="83"/>
        <v>0.001001001001001001</v>
      </c>
      <c r="C892" s="13">
        <v>0.884</v>
      </c>
      <c r="D892" s="10">
        <f t="shared" si="84"/>
        <v>1.952372670034492E-07</v>
      </c>
      <c r="E892" s="10">
        <f t="shared" si="85"/>
        <v>1.9543269970315235E-10</v>
      </c>
      <c r="F892" s="4">
        <f t="shared" si="81"/>
        <v>2.5771319244171787E-07</v>
      </c>
      <c r="G892">
        <f t="shared" si="82"/>
        <v>0.9999956772108709</v>
      </c>
      <c r="H892" t="b">
        <f t="shared" si="86"/>
        <v>0</v>
      </c>
    </row>
    <row r="893" spans="1:8" ht="12.75">
      <c r="A893" s="5" t="s">
        <v>895</v>
      </c>
      <c r="B893" s="17">
        <f t="shared" si="83"/>
        <v>0.001001001001001001</v>
      </c>
      <c r="C893" s="13">
        <v>0.885</v>
      </c>
      <c r="D893" s="10">
        <f t="shared" si="84"/>
        <v>1.8438037527289202E-07</v>
      </c>
      <c r="E893" s="10">
        <f t="shared" si="85"/>
        <v>1.845649402131051E-10</v>
      </c>
      <c r="F893" s="4">
        <f t="shared" si="81"/>
        <v>2.4338209535754005E-07</v>
      </c>
      <c r="G893">
        <f t="shared" si="82"/>
        <v>0.9999961783061587</v>
      </c>
      <c r="H893" t="b">
        <f t="shared" si="86"/>
        <v>0</v>
      </c>
    </row>
    <row r="894" spans="1:8" ht="12.75">
      <c r="A894" s="5" t="s">
        <v>896</v>
      </c>
      <c r="B894" s="17">
        <f t="shared" si="83"/>
        <v>0.001001001001001001</v>
      </c>
      <c r="C894" s="13">
        <v>0.886</v>
      </c>
      <c r="D894" s="10">
        <f t="shared" si="84"/>
        <v>1.7403440989874517E-07</v>
      </c>
      <c r="E894" s="10">
        <f t="shared" si="85"/>
        <v>1.7420861851726243E-10</v>
      </c>
      <c r="F894" s="4">
        <f t="shared" si="81"/>
        <v>2.2972542106381646E-07</v>
      </c>
      <c r="G894">
        <f t="shared" si="82"/>
        <v>0.9999961783061587</v>
      </c>
      <c r="H894" t="b">
        <f t="shared" si="86"/>
        <v>0</v>
      </c>
    </row>
    <row r="895" spans="1:8" ht="12.75">
      <c r="A895" s="5" t="s">
        <v>897</v>
      </c>
      <c r="B895" s="17">
        <f t="shared" si="83"/>
        <v>0.001001001001001001</v>
      </c>
      <c r="C895" s="13">
        <v>0.887</v>
      </c>
      <c r="D895" s="10">
        <f t="shared" si="84"/>
        <v>1.641798913325845E-07</v>
      </c>
      <c r="E895" s="10">
        <f t="shared" si="85"/>
        <v>1.6434423556815264E-10</v>
      </c>
      <c r="F895" s="4">
        <f t="shared" si="81"/>
        <v>2.1671745655662747E-07</v>
      </c>
      <c r="G895">
        <f t="shared" si="82"/>
        <v>0.9999964080315797</v>
      </c>
      <c r="H895" t="b">
        <f t="shared" si="86"/>
        <v>0</v>
      </c>
    </row>
    <row r="896" spans="1:8" ht="12.75">
      <c r="A896" s="5" t="s">
        <v>898</v>
      </c>
      <c r="B896" s="17">
        <f t="shared" si="83"/>
        <v>0.001001001001001001</v>
      </c>
      <c r="C896" s="13">
        <v>0.888</v>
      </c>
      <c r="D896" s="10">
        <f t="shared" si="84"/>
        <v>1.5479789690327975E-07</v>
      </c>
      <c r="E896" s="10">
        <f t="shared" si="85"/>
        <v>1.549528497530328E-10</v>
      </c>
      <c r="F896" s="4">
        <f t="shared" si="81"/>
        <v>2.0433322391008144E-07</v>
      </c>
      <c r="G896">
        <f t="shared" si="82"/>
        <v>0.9999968290822602</v>
      </c>
      <c r="H896" t="b">
        <f t="shared" si="86"/>
        <v>0</v>
      </c>
    </row>
    <row r="897" spans="1:8" ht="12.75">
      <c r="A897" s="5" t="s">
        <v>899</v>
      </c>
      <c r="B897" s="17">
        <f t="shared" si="83"/>
        <v>0.001001001001001001</v>
      </c>
      <c r="C897" s="13">
        <v>0.889</v>
      </c>
      <c r="D897" s="10">
        <f t="shared" si="84"/>
        <v>1.4587005087289645E-07</v>
      </c>
      <c r="E897" s="10">
        <f t="shared" si="85"/>
        <v>1.460160669398363E-10</v>
      </c>
      <c r="F897" s="4">
        <f t="shared" si="81"/>
        <v>1.9254846715010516E-07</v>
      </c>
      <c r="G897">
        <f t="shared" si="82"/>
        <v>0.9999968290822602</v>
      </c>
      <c r="H897" t="b">
        <f t="shared" si="86"/>
        <v>0</v>
      </c>
    </row>
    <row r="898" spans="1:8" ht="12.75">
      <c r="A898" s="5" t="s">
        <v>900</v>
      </c>
      <c r="B898" s="17">
        <f t="shared" si="83"/>
        <v>0.001001001001001001</v>
      </c>
      <c r="C898" s="13">
        <v>0.89</v>
      </c>
      <c r="D898" s="10">
        <f t="shared" si="84"/>
        <v>1.373785145269899E-07</v>
      </c>
      <c r="E898" s="10">
        <f t="shared" si="85"/>
        <v>1.3751603055754745E-10</v>
      </c>
      <c r="F898" s="4">
        <f t="shared" si="81"/>
        <v>1.813396391736318E-07</v>
      </c>
      <c r="G898">
        <f t="shared" si="82"/>
        <v>0.9999972029703665</v>
      </c>
      <c r="H898" t="b">
        <f t="shared" si="86"/>
        <v>0</v>
      </c>
    </row>
    <row r="899" spans="1:8" ht="12.75">
      <c r="A899" s="5" t="s">
        <v>901</v>
      </c>
      <c r="B899" s="17">
        <f t="shared" si="83"/>
        <v>0.001001001001001001</v>
      </c>
      <c r="C899" s="13">
        <v>0.891</v>
      </c>
      <c r="D899" s="10">
        <f t="shared" si="84"/>
        <v>1.2930597630183085E-07</v>
      </c>
      <c r="E899" s="10">
        <f t="shared" si="85"/>
        <v>1.294354117135444E-10</v>
      </c>
      <c r="F899" s="4">
        <f t="shared" si="81"/>
        <v>1.7068388871653906E-07</v>
      </c>
      <c r="G899">
        <f t="shared" si="82"/>
        <v>0.9999972029703665</v>
      </c>
      <c r="H899" t="b">
        <f t="shared" si="86"/>
        <v>0</v>
      </c>
    </row>
    <row r="900" spans="1:8" ht="12.75">
      <c r="A900" s="5" t="s">
        <v>902</v>
      </c>
      <c r="B900" s="17">
        <f t="shared" si="83"/>
        <v>0.001001001001001001</v>
      </c>
      <c r="C900" s="13">
        <v>0.892</v>
      </c>
      <c r="D900" s="10">
        <f t="shared" si="84"/>
        <v>1.216356419510815E-07</v>
      </c>
      <c r="E900" s="10">
        <f t="shared" si="85"/>
        <v>1.2175739935043194E-10</v>
      </c>
      <c r="F900" s="4">
        <f t="shared" si="81"/>
        <v>1.6055904737366132E-07</v>
      </c>
      <c r="G900">
        <f t="shared" si="82"/>
        <v>0.9999973736542552</v>
      </c>
      <c r="H900" t="b">
        <f t="shared" si="86"/>
        <v>0</v>
      </c>
    </row>
    <row r="901" spans="1:8" ht="12.75">
      <c r="A901" s="5" t="s">
        <v>903</v>
      </c>
      <c r="B901" s="17">
        <f t="shared" si="83"/>
        <v>0.001001001001001001</v>
      </c>
      <c r="C901" s="13">
        <v>0.893</v>
      </c>
      <c r="D901" s="10">
        <f t="shared" si="84"/>
        <v>1.143512247544168E-07</v>
      </c>
      <c r="E901" s="10">
        <f t="shared" si="85"/>
        <v>1.1446569044486166E-10</v>
      </c>
      <c r="F901" s="4">
        <f t="shared" si="81"/>
        <v>1.5094361667416968E-07</v>
      </c>
      <c r="G901">
        <f t="shared" si="82"/>
        <v>0.9999976935242093</v>
      </c>
      <c r="H901" t="b">
        <f t="shared" si="86"/>
        <v>0</v>
      </c>
    </row>
    <row r="902" spans="1:8" ht="12.75">
      <c r="A902" s="5" t="s">
        <v>904</v>
      </c>
      <c r="B902" s="17">
        <f t="shared" si="83"/>
        <v>0.001001001001001001</v>
      </c>
      <c r="C902" s="13">
        <v>0.894</v>
      </c>
      <c r="D902" s="10">
        <f t="shared" si="84"/>
        <v>1.0743693577056443E-07</v>
      </c>
      <c r="E902" s="10">
        <f t="shared" si="85"/>
        <v>1.0754448025081524E-10</v>
      </c>
      <c r="F902" s="4">
        <f t="shared" si="81"/>
        <v>1.4181675521558494E-07</v>
      </c>
      <c r="G902">
        <f t="shared" si="82"/>
        <v>0.999997844467826</v>
      </c>
      <c r="H902" t="b">
        <f t="shared" si="86"/>
        <v>0</v>
      </c>
    </row>
    <row r="903" spans="1:8" ht="12.75">
      <c r="A903" s="5" t="s">
        <v>905</v>
      </c>
      <c r="B903" s="17">
        <f t="shared" si="83"/>
        <v>0.001001001001001001</v>
      </c>
      <c r="C903" s="13">
        <v>0.895</v>
      </c>
      <c r="D903" s="10">
        <f t="shared" si="84"/>
        <v>1.0087747413721081E-07</v>
      </c>
      <c r="E903" s="10">
        <f t="shared" si="85"/>
        <v>1.009784525898006E-10</v>
      </c>
      <c r="F903" s="4">
        <f t="shared" si="81"/>
        <v>1.331582658596534E-07</v>
      </c>
      <c r="G903">
        <f t="shared" si="82"/>
        <v>0.9999981194428471</v>
      </c>
      <c r="H903" t="b">
        <f t="shared" si="86"/>
        <v>0</v>
      </c>
    </row>
    <row r="904" spans="1:8" ht="12.75">
      <c r="A904" s="5" t="s">
        <v>906</v>
      </c>
      <c r="B904" s="17">
        <f t="shared" si="83"/>
        <v>0.001001001001001001</v>
      </c>
      <c r="C904" s="13">
        <v>0.896</v>
      </c>
      <c r="D904" s="10">
        <f t="shared" si="84"/>
        <v>9.465801742019828E-08</v>
      </c>
      <c r="E904" s="10">
        <f t="shared" si="85"/>
        <v>9.475277019038868E-11</v>
      </c>
      <c r="F904" s="4">
        <f t="shared" si="81"/>
        <v>1.249485829932872E-07</v>
      </c>
      <c r="G904">
        <f t="shared" si="82"/>
        <v>0.9999981194428471</v>
      </c>
      <c r="H904" t="b">
        <f t="shared" si="86"/>
        <v>0</v>
      </c>
    </row>
    <row r="905" spans="1:8" ht="12.75">
      <c r="A905" s="5" t="s">
        <v>907</v>
      </c>
      <c r="B905" s="17">
        <f t="shared" si="83"/>
        <v>0.001001001001001001</v>
      </c>
      <c r="C905" s="13">
        <v>0.897</v>
      </c>
      <c r="D905" s="10">
        <f t="shared" si="84"/>
        <v>8.876421201441168E-08</v>
      </c>
      <c r="E905" s="10">
        <f t="shared" si="85"/>
        <v>8.885306507949118E-11</v>
      </c>
      <c r="F905" s="4">
        <f aca="true" t="shared" si="87" ref="F905:F968">E905/E$1009</f>
        <v>1.1716875985773448E-07</v>
      </c>
      <c r="G905">
        <f aca="true" t="shared" si="88" ref="G905:G968">SUMIF(F$8:F$1008,CONCATENATE("&gt;=",TEXT(F905,0.0000000001)))</f>
        <v>0.99999836156019</v>
      </c>
      <c r="H905" t="b">
        <f t="shared" si="86"/>
        <v>0</v>
      </c>
    </row>
    <row r="906" spans="1:8" ht="12.75">
      <c r="A906" s="5" t="s">
        <v>908</v>
      </c>
      <c r="B906" s="17">
        <f t="shared" si="83"/>
        <v>0.001001001001001001</v>
      </c>
      <c r="C906" s="13">
        <v>0.898</v>
      </c>
      <c r="D906" s="10">
        <f t="shared" si="84"/>
        <v>8.318216359872739E-08</v>
      </c>
      <c r="E906" s="10">
        <f t="shared" si="85"/>
        <v>8.326542902775515E-11</v>
      </c>
      <c r="F906" s="4">
        <f t="shared" si="87"/>
        <v>1.0980045594911226E-07</v>
      </c>
      <c r="G906">
        <f t="shared" si="88"/>
        <v>0.99999836156019</v>
      </c>
      <c r="H906" t="b">
        <f t="shared" si="86"/>
        <v>0</v>
      </c>
    </row>
    <row r="907" spans="1:8" ht="12.75">
      <c r="A907" s="5" t="s">
        <v>909</v>
      </c>
      <c r="B907" s="17">
        <f aca="true" t="shared" si="89" ref="B907:B970">1/999</f>
        <v>0.001001001001001001</v>
      </c>
      <c r="C907" s="13">
        <v>0.899</v>
      </c>
      <c r="D907" s="10">
        <f t="shared" si="84"/>
        <v>7.789842764737049E-08</v>
      </c>
      <c r="E907" s="10">
        <f t="shared" si="85"/>
        <v>7.79764040514219E-11</v>
      </c>
      <c r="F907" s="4">
        <f t="shared" si="87"/>
        <v>1.0282592449339787E-07</v>
      </c>
      <c r="G907">
        <f t="shared" si="88"/>
        <v>0.9999984713606459</v>
      </c>
      <c r="H907" t="b">
        <f t="shared" si="86"/>
        <v>0</v>
      </c>
    </row>
    <row r="908" spans="1:8" ht="12.75">
      <c r="A908" s="5" t="s">
        <v>910</v>
      </c>
      <c r="B908" s="17">
        <f t="shared" si="89"/>
        <v>0.001001001001001001</v>
      </c>
      <c r="C908" s="13">
        <v>0.9</v>
      </c>
      <c r="D908" s="10">
        <f t="shared" si="84"/>
        <v>7.289999999999989E-08</v>
      </c>
      <c r="E908" s="10">
        <f t="shared" si="85"/>
        <v>7.297297297297287E-11</v>
      </c>
      <c r="F908" s="4">
        <f t="shared" si="87"/>
        <v>9.622799999894128E-08</v>
      </c>
      <c r="G908">
        <f t="shared" si="88"/>
        <v>0.9999986704145704</v>
      </c>
      <c r="H908" t="b">
        <f t="shared" si="86"/>
        <v>0</v>
      </c>
    </row>
    <row r="909" spans="1:8" ht="12.75">
      <c r="A909" s="5" t="s">
        <v>911</v>
      </c>
      <c r="B909" s="17">
        <f t="shared" si="89"/>
        <v>0.001001001001001001</v>
      </c>
      <c r="C909" s="13">
        <v>0.901</v>
      </c>
      <c r="D909" s="10">
        <f t="shared" si="84"/>
        <v>6.817430749281133E-08</v>
      </c>
      <c r="E909" s="10">
        <f t="shared" si="85"/>
        <v>6.824255004285419E-11</v>
      </c>
      <c r="F909" s="4">
        <f t="shared" si="87"/>
        <v>8.9990085889521E-08</v>
      </c>
      <c r="G909">
        <f t="shared" si="88"/>
        <v>0.9999986704145704</v>
      </c>
      <c r="H909" t="b">
        <f t="shared" si="86"/>
        <v>0</v>
      </c>
    </row>
    <row r="910" spans="1:8" ht="12.75">
      <c r="A910" s="5" t="s">
        <v>912</v>
      </c>
      <c r="B910" s="17">
        <f t="shared" si="89"/>
        <v>0.001001001001001001</v>
      </c>
      <c r="C910" s="13">
        <v>0.902</v>
      </c>
      <c r="D910" s="10">
        <f t="shared" si="84"/>
        <v>6.370919865292002E-08</v>
      </c>
      <c r="E910" s="10">
        <f t="shared" si="85"/>
        <v>6.377297162454456E-11</v>
      </c>
      <c r="F910" s="4">
        <f t="shared" si="87"/>
        <v>8.409614222092929E-08</v>
      </c>
      <c r="G910">
        <f t="shared" si="88"/>
        <v>0.9999987604046563</v>
      </c>
      <c r="H910" t="b">
        <f t="shared" si="86"/>
        <v>0</v>
      </c>
    </row>
    <row r="911" spans="1:8" ht="12.75">
      <c r="A911" s="5" t="s">
        <v>913</v>
      </c>
      <c r="B911" s="17">
        <f t="shared" si="89"/>
        <v>0.001001001001001001</v>
      </c>
      <c r="C911" s="13">
        <v>0.903</v>
      </c>
      <c r="D911" s="10">
        <f t="shared" si="84"/>
        <v>5.949293445825623E-08</v>
      </c>
      <c r="E911" s="10">
        <f t="shared" si="85"/>
        <v>5.955248694520143E-11</v>
      </c>
      <c r="F911" s="4">
        <f t="shared" si="87"/>
        <v>7.853067348403431E-08</v>
      </c>
      <c r="G911">
        <f t="shared" si="88"/>
        <v>0.9999989266435554</v>
      </c>
      <c r="H911" t="b">
        <f t="shared" si="86"/>
        <v>0</v>
      </c>
    </row>
    <row r="912" spans="1:8" ht="12.75">
      <c r="A912" s="5" t="s">
        <v>914</v>
      </c>
      <c r="B912" s="17">
        <f t="shared" si="89"/>
        <v>0.001001001001001001</v>
      </c>
      <c r="C912" s="13">
        <v>0.904</v>
      </c>
      <c r="D912" s="10">
        <f t="shared" si="84"/>
        <v>5.5514179165175174E-08</v>
      </c>
      <c r="E912" s="10">
        <f t="shared" si="85"/>
        <v>5.5569748914089266E-11</v>
      </c>
      <c r="F912" s="4">
        <f t="shared" si="87"/>
        <v>7.327871649722511E-08</v>
      </c>
      <c r="G912">
        <f t="shared" si="88"/>
        <v>0.9999990784529454</v>
      </c>
      <c r="H912" t="b">
        <f t="shared" si="86"/>
        <v>0</v>
      </c>
    </row>
    <row r="913" spans="1:8" ht="12.75">
      <c r="A913" s="5" t="s">
        <v>915</v>
      </c>
      <c r="B913" s="17">
        <f t="shared" si="89"/>
        <v>0.001001001001001001</v>
      </c>
      <c r="C913" s="13">
        <v>0.905</v>
      </c>
      <c r="D913" s="10">
        <f t="shared" si="84"/>
        <v>5.1761991205953015E-08</v>
      </c>
      <c r="E913" s="10">
        <f t="shared" si="85"/>
        <v>5.181380501096398E-11</v>
      </c>
      <c r="F913" s="4">
        <f t="shared" si="87"/>
        <v>6.832582839110634E-08</v>
      </c>
      <c r="G913">
        <f t="shared" si="88"/>
        <v>0.9999991467787739</v>
      </c>
      <c r="H913" t="b">
        <f t="shared" si="86"/>
        <v>0</v>
      </c>
    </row>
    <row r="914" spans="1:8" ht="12.75">
      <c r="A914" s="5" t="s">
        <v>916</v>
      </c>
      <c r="B914" s="17">
        <f t="shared" si="89"/>
        <v>0.001001001001001001</v>
      </c>
      <c r="C914" s="13">
        <v>0.906</v>
      </c>
      <c r="D914" s="10">
        <f t="shared" si="84"/>
        <v>4.8225814158307816E-08</v>
      </c>
      <c r="E914" s="10">
        <f t="shared" si="85"/>
        <v>4.827408824655437E-11</v>
      </c>
      <c r="F914" s="4">
        <f t="shared" si="87"/>
        <v>6.365807468826602E-08</v>
      </c>
      <c r="G914">
        <f t="shared" si="88"/>
        <v>0.9999991467787739</v>
      </c>
      <c r="H914" t="b">
        <f t="shared" si="86"/>
        <v>0</v>
      </c>
    </row>
    <row r="915" spans="1:8" ht="12.75">
      <c r="A915" s="5" t="s">
        <v>917</v>
      </c>
      <c r="B915" s="17">
        <f t="shared" si="89"/>
        <v>0.001001001001001001</v>
      </c>
      <c r="C915" s="13">
        <v>0.907</v>
      </c>
      <c r="D915" s="10">
        <f t="shared" si="84"/>
        <v>4.4895467789053244E-08</v>
      </c>
      <c r="E915" s="10">
        <f t="shared" si="85"/>
        <v>4.4940408197250495E-11</v>
      </c>
      <c r="F915" s="4">
        <f t="shared" si="87"/>
        <v>5.926201748089835E-08</v>
      </c>
      <c r="G915">
        <f t="shared" si="88"/>
        <v>0.9999992696988661</v>
      </c>
      <c r="H915" t="b">
        <f t="shared" si="86"/>
        <v>0</v>
      </c>
    </row>
    <row r="916" spans="1:8" ht="12.75">
      <c r="A916" s="5" t="s">
        <v>918</v>
      </c>
      <c r="B916" s="17">
        <f t="shared" si="89"/>
        <v>0.001001001001001001</v>
      </c>
      <c r="C916" s="13">
        <v>0.908</v>
      </c>
      <c r="D916" s="10">
        <f t="shared" si="84"/>
        <v>4.1761139173958366E-08</v>
      </c>
      <c r="E916" s="10">
        <f t="shared" si="85"/>
        <v>4.180294211607444E-11</v>
      </c>
      <c r="F916" s="4">
        <f t="shared" si="87"/>
        <v>5.512470370901863E-08</v>
      </c>
      <c r="G916">
        <f t="shared" si="88"/>
        <v>0.9999993248235698</v>
      </c>
      <c r="H916" t="b">
        <f t="shared" si="86"/>
        <v>0</v>
      </c>
    </row>
    <row r="917" spans="1:8" ht="12.75">
      <c r="A917" s="5" t="s">
        <v>919</v>
      </c>
      <c r="B917" s="17">
        <f t="shared" si="89"/>
        <v>0.001001001001001001</v>
      </c>
      <c r="C917" s="13">
        <v>0.909</v>
      </c>
      <c r="D917" s="10">
        <f t="shared" si="84"/>
        <v>3.881337389585391E-08</v>
      </c>
      <c r="E917" s="10">
        <f t="shared" si="85"/>
        <v>3.8852226121975884E-11</v>
      </c>
      <c r="F917" s="4">
        <f t="shared" si="87"/>
        <v>5.123365354196355E-08</v>
      </c>
      <c r="G917">
        <f t="shared" si="88"/>
        <v>0.9999993760572233</v>
      </c>
      <c r="H917" t="b">
        <f t="shared" si="86"/>
        <v>0</v>
      </c>
    </row>
    <row r="918" spans="1:8" ht="12.75">
      <c r="A918" s="5" t="s">
        <v>920</v>
      </c>
      <c r="B918" s="17">
        <f t="shared" si="89"/>
        <v>0.001001001001001001</v>
      </c>
      <c r="C918" s="13">
        <v>0.91</v>
      </c>
      <c r="D918" s="10">
        <f t="shared" si="84"/>
        <v>3.604306732298992E-08</v>
      </c>
      <c r="E918" s="10">
        <f t="shared" si="85"/>
        <v>3.607914646945938E-11</v>
      </c>
      <c r="F918" s="4">
        <f t="shared" si="87"/>
        <v>4.7576848865823315E-08</v>
      </c>
      <c r="G918">
        <f t="shared" si="88"/>
        <v>0.9999993760572233</v>
      </c>
      <c r="H918" t="b">
        <f t="shared" si="86"/>
        <v>0</v>
      </c>
    </row>
    <row r="919" spans="1:8" ht="12.75">
      <c r="A919" s="5" t="s">
        <v>921</v>
      </c>
      <c r="B919" s="17">
        <f t="shared" si="89"/>
        <v>0.001001001001001001</v>
      </c>
      <c r="C919" s="13">
        <v>0.911</v>
      </c>
      <c r="D919" s="10">
        <f t="shared" si="84"/>
        <v>3.344145596961516E-08</v>
      </c>
      <c r="E919" s="10">
        <f t="shared" si="85"/>
        <v>3.347493090051568E-11</v>
      </c>
      <c r="F919" s="4">
        <f t="shared" si="87"/>
        <v>4.414272187940641E-08</v>
      </c>
      <c r="G919">
        <f t="shared" si="88"/>
        <v>0.9999994677767942</v>
      </c>
      <c r="H919" t="b">
        <f t="shared" si="86"/>
        <v>0</v>
      </c>
    </row>
    <row r="920" spans="1:8" ht="12.75">
      <c r="A920" s="5" t="s">
        <v>922</v>
      </c>
      <c r="B920" s="17">
        <f t="shared" si="89"/>
        <v>0.001001001001001001</v>
      </c>
      <c r="C920" s="13">
        <v>0.912</v>
      </c>
      <c r="D920" s="10">
        <f t="shared" si="84"/>
        <v>3.1000108940711695E-08</v>
      </c>
      <c r="E920" s="10">
        <f t="shared" si="85"/>
        <v>3.103114008079249E-11</v>
      </c>
      <c r="F920" s="4">
        <f t="shared" si="87"/>
        <v>4.0920143801289285E-08</v>
      </c>
      <c r="G920">
        <f t="shared" si="88"/>
        <v>0.9999994677767942</v>
      </c>
      <c r="H920" t="b">
        <f t="shared" si="86"/>
        <v>0</v>
      </c>
    </row>
    <row r="921" spans="1:8" ht="12.75">
      <c r="A921" s="5" t="s">
        <v>923</v>
      </c>
      <c r="B921" s="17">
        <f t="shared" si="89"/>
        <v>0.001001001001001001</v>
      </c>
      <c r="C921" s="13">
        <v>0.913</v>
      </c>
      <c r="D921" s="10">
        <f t="shared" si="84"/>
        <v>2.8710919462781505E-08</v>
      </c>
      <c r="E921" s="10">
        <f t="shared" si="85"/>
        <v>2.873965912190341E-11</v>
      </c>
      <c r="F921" s="4">
        <f t="shared" si="87"/>
        <v>3.7898413690454674E-08</v>
      </c>
      <c r="G921">
        <f t="shared" si="88"/>
        <v>0.999999508696938</v>
      </c>
      <c r="H921" t="b">
        <f t="shared" si="86"/>
        <v>0</v>
      </c>
    </row>
    <row r="922" spans="1:8" ht="12.75">
      <c r="A922" s="5" t="s">
        <v>924</v>
      </c>
      <c r="B922" s="17">
        <f t="shared" si="89"/>
        <v>0.001001001001001001</v>
      </c>
      <c r="C922" s="13">
        <v>0.914</v>
      </c>
      <c r="D922" s="10">
        <f t="shared" si="84"/>
        <v>2.656609650254454E-08</v>
      </c>
      <c r="E922" s="10">
        <f t="shared" si="85"/>
        <v>2.6592689191736275E-11</v>
      </c>
      <c r="F922" s="4">
        <f t="shared" si="87"/>
        <v>3.5067247382973025E-08</v>
      </c>
      <c r="G922">
        <f t="shared" si="88"/>
        <v>0.9999995465953517</v>
      </c>
      <c r="H922" t="b">
        <f t="shared" si="86"/>
        <v>0</v>
      </c>
    </row>
    <row r="923" spans="1:8" ht="12.75">
      <c r="A923" s="5" t="s">
        <v>925</v>
      </c>
      <c r="B923" s="17">
        <f t="shared" si="89"/>
        <v>0.001001001001001001</v>
      </c>
      <c r="C923" s="13">
        <v>0.915</v>
      </c>
      <c r="D923" s="10">
        <f aca="true" t="shared" si="90" ref="D923:D986">(C923^F$4)*((1-C923)^(F$3-F$4))</f>
        <v>2.4558156475368592E-08</v>
      </c>
      <c r="E923" s="10">
        <f aca="true" t="shared" si="91" ref="E923:E986">B923*D923</f>
        <v>2.4582739214583177E-11</v>
      </c>
      <c r="F923" s="4">
        <f t="shared" si="87"/>
        <v>3.241676654712993E-08</v>
      </c>
      <c r="G923">
        <f t="shared" si="88"/>
        <v>0.9999996489776278</v>
      </c>
      <c r="H923" t="b">
        <f t="shared" si="86"/>
        <v>0</v>
      </c>
    </row>
    <row r="924" spans="1:8" ht="12.75">
      <c r="A924" s="5" t="s">
        <v>926</v>
      </c>
      <c r="B924" s="17">
        <f t="shared" si="89"/>
        <v>0.001001001001001001</v>
      </c>
      <c r="C924" s="13">
        <v>0.916</v>
      </c>
      <c r="D924" s="10">
        <f t="shared" si="90"/>
        <v>2.2679915045212638E-08</v>
      </c>
      <c r="E924" s="10">
        <f t="shared" si="91"/>
        <v>2.2702617662875512E-11</v>
      </c>
      <c r="F924" s="4">
        <f t="shared" si="87"/>
        <v>2.9937487859351346E-08</v>
      </c>
      <c r="G924">
        <f t="shared" si="88"/>
        <v>0.9999996489776278</v>
      </c>
      <c r="H924" t="b">
        <f t="shared" si="86"/>
        <v>0</v>
      </c>
    </row>
    <row r="925" spans="1:8" ht="12.75">
      <c r="A925" s="5" t="s">
        <v>927</v>
      </c>
      <c r="B925" s="17">
        <f t="shared" si="89"/>
        <v>0.001001001001001001</v>
      </c>
      <c r="C925" s="13">
        <v>0.917</v>
      </c>
      <c r="D925" s="10">
        <f t="shared" si="90"/>
        <v>2.0924479017825232E-08</v>
      </c>
      <c r="E925" s="10">
        <f t="shared" si="91"/>
        <v>2.09454244422675E-11</v>
      </c>
      <c r="F925" s="4">
        <f t="shared" si="87"/>
        <v>2.762031230322546E-08</v>
      </c>
      <c r="G925">
        <f t="shared" si="88"/>
        <v>0.9999996789151157</v>
      </c>
      <c r="H925" t="b">
        <f t="shared" si="86"/>
        <v>0</v>
      </c>
    </row>
    <row r="926" spans="1:8" ht="12.75">
      <c r="A926" s="5" t="s">
        <v>928</v>
      </c>
      <c r="B926" s="17">
        <f t="shared" si="89"/>
        <v>0.001001001001001001</v>
      </c>
      <c r="C926" s="13">
        <v>0.918</v>
      </c>
      <c r="D926" s="10">
        <f t="shared" si="90"/>
        <v>1.9285238328898543E-08</v>
      </c>
      <c r="E926" s="10">
        <f t="shared" si="91"/>
        <v>1.9304542871770312E-11</v>
      </c>
      <c r="F926" s="4">
        <f t="shared" si="87"/>
        <v>2.5456514593866034E-08</v>
      </c>
      <c r="G926">
        <f t="shared" si="88"/>
        <v>0.9999997319919425</v>
      </c>
      <c r="H926" t="b">
        <f t="shared" si="86"/>
        <v>0</v>
      </c>
    </row>
    <row r="927" spans="1:8" ht="12.75">
      <c r="A927" s="5" t="s">
        <v>929</v>
      </c>
      <c r="B927" s="17">
        <f t="shared" si="89"/>
        <v>0.001001001001001001</v>
      </c>
      <c r="C927" s="13">
        <v>0.919</v>
      </c>
      <c r="D927" s="10">
        <f t="shared" si="90"/>
        <v>1.7755858128837362E-08</v>
      </c>
      <c r="E927" s="10">
        <f t="shared" si="91"/>
        <v>1.777363176059796E-11</v>
      </c>
      <c r="F927" s="4">
        <f t="shared" si="87"/>
        <v>2.3437732729807483E-08</v>
      </c>
      <c r="G927">
        <f t="shared" si="88"/>
        <v>0.9999997554296752</v>
      </c>
      <c r="H927" t="b">
        <f t="shared" si="86"/>
        <v>0</v>
      </c>
    </row>
    <row r="928" spans="1:8" ht="12.75">
      <c r="A928" s="5" t="s">
        <v>930</v>
      </c>
      <c r="B928" s="17">
        <f t="shared" si="89"/>
        <v>0.001001001001001001</v>
      </c>
      <c r="C928" s="13">
        <v>0.92</v>
      </c>
      <c r="D928" s="10">
        <f t="shared" si="90"/>
        <v>1.6330270965759942E-08</v>
      </c>
      <c r="E928" s="10">
        <f t="shared" si="91"/>
        <v>1.6346617583343286E-11</v>
      </c>
      <c r="F928" s="4">
        <f t="shared" si="87"/>
        <v>2.1555957674565992E-08</v>
      </c>
      <c r="G928">
        <f t="shared" si="88"/>
        <v>0.9999997554296752</v>
      </c>
      <c r="H928" t="b">
        <f t="shared" si="86"/>
        <v>0</v>
      </c>
    </row>
    <row r="929" spans="1:8" ht="12.75">
      <c r="A929" s="5" t="s">
        <v>931</v>
      </c>
      <c r="B929" s="17">
        <f t="shared" si="89"/>
        <v>0.001001001001001001</v>
      </c>
      <c r="C929" s="13">
        <v>0.921</v>
      </c>
      <c r="D929" s="10">
        <f t="shared" si="90"/>
        <v>1.5002669068304494E-08</v>
      </c>
      <c r="E929" s="10">
        <f t="shared" si="91"/>
        <v>1.5017686755059555E-11</v>
      </c>
      <c r="F929" s="4">
        <f t="shared" si="87"/>
        <v>1.9803523169944078E-08</v>
      </c>
      <c r="G929">
        <f t="shared" si="88"/>
        <v>0.9999997769856329</v>
      </c>
      <c r="H929" t="b">
        <f t="shared" si="86"/>
        <v>0</v>
      </c>
    </row>
    <row r="930" spans="1:8" ht="12.75">
      <c r="A930" s="5" t="s">
        <v>932</v>
      </c>
      <c r="B930" s="17">
        <f t="shared" si="89"/>
        <v>0.001001001001001001</v>
      </c>
      <c r="C930" s="13">
        <v>0.922</v>
      </c>
      <c r="D930" s="10">
        <f t="shared" si="90"/>
        <v>1.3767496729771155E-08</v>
      </c>
      <c r="E930" s="10">
        <f t="shared" si="91"/>
        <v>1.3781278007778933E-11</v>
      </c>
      <c r="F930" s="4">
        <f t="shared" si="87"/>
        <v>1.8173095683098006E-08</v>
      </c>
      <c r="G930">
        <f t="shared" si="88"/>
        <v>0.9999998149622518</v>
      </c>
      <c r="H930" t="b">
        <f t="shared" si="86"/>
        <v>0</v>
      </c>
    </row>
    <row r="931" spans="1:8" ht="12.75">
      <c r="A931" s="5" t="s">
        <v>933</v>
      </c>
      <c r="B931" s="17">
        <f t="shared" si="89"/>
        <v>0.001001001001001001</v>
      </c>
      <c r="C931" s="13">
        <v>0.923</v>
      </c>
      <c r="D931" s="10">
        <f t="shared" si="90"/>
        <v>1.2619442795084836E-08</v>
      </c>
      <c r="E931" s="10">
        <f t="shared" si="91"/>
        <v>1.263207486995479E-11</v>
      </c>
      <c r="F931" s="4">
        <f t="shared" si="87"/>
        <v>1.6657664489328735E-08</v>
      </c>
      <c r="G931">
        <f t="shared" si="88"/>
        <v>0.9999998149622518</v>
      </c>
      <c r="H931" t="b">
        <f t="shared" si="86"/>
        <v>0</v>
      </c>
    </row>
    <row r="932" spans="1:8" ht="12.75">
      <c r="A932" s="5" t="s">
        <v>934</v>
      </c>
      <c r="B932" s="17">
        <f t="shared" si="89"/>
        <v>0.001001001001001001</v>
      </c>
      <c r="C932" s="13">
        <v>0.924</v>
      </c>
      <c r="D932" s="10">
        <f t="shared" si="90"/>
        <v>1.1553433252018426E-08</v>
      </c>
      <c r="E932" s="10">
        <f t="shared" si="91"/>
        <v>1.1564998250268695E-11</v>
      </c>
      <c r="F932" s="4">
        <f t="shared" si="87"/>
        <v>1.5250531892496555E-08</v>
      </c>
      <c r="G932">
        <f t="shared" si="88"/>
        <v>0.9999998468704481</v>
      </c>
      <c r="H932" t="b">
        <f t="shared" si="86"/>
        <v>0</v>
      </c>
    </row>
    <row r="933" spans="1:8" ht="12.75">
      <c r="A933" s="5" t="s">
        <v>935</v>
      </c>
      <c r="B933" s="17">
        <f t="shared" si="89"/>
        <v>0.001001001001001001</v>
      </c>
      <c r="C933" s="13">
        <v>0.925</v>
      </c>
      <c r="D933" s="10">
        <f t="shared" si="90"/>
        <v>1.056462392807003E-08</v>
      </c>
      <c r="E933" s="10">
        <f t="shared" si="91"/>
        <v>1.0575199127197227E-11</v>
      </c>
      <c r="F933" s="4">
        <f t="shared" si="87"/>
        <v>1.394530358489903E-08</v>
      </c>
      <c r="G933">
        <f t="shared" si="88"/>
        <v>0.9999998468704481</v>
      </c>
      <c r="H933" t="b">
        <f aca="true" t="shared" si="92" ref="H933:H996">IF(OR(AND(G933&gt;=0.95,G934&lt;0.95),AND(G933&lt;0.95,G934&gt;=0.95)),C933+(0.95-G933)*(C934-C933)/(G934-G933))</f>
        <v>0</v>
      </c>
    </row>
    <row r="934" spans="1:8" ht="12.75">
      <c r="A934" s="5" t="s">
        <v>936</v>
      </c>
      <c r="B934" s="17">
        <f t="shared" si="89"/>
        <v>0.001001001001001001</v>
      </c>
      <c r="C934" s="13">
        <v>0.926</v>
      </c>
      <c r="D934" s="10">
        <f t="shared" si="90"/>
        <v>9.648393294340514E-09</v>
      </c>
      <c r="E934" s="10">
        <f t="shared" si="91"/>
        <v>9.6580513456862E-12</v>
      </c>
      <c r="F934" s="4">
        <f t="shared" si="87"/>
        <v>1.2735879148389373E-08</v>
      </c>
      <c r="G934">
        <f t="shared" si="88"/>
        <v>0.9999998608157517</v>
      </c>
      <c r="H934" t="b">
        <f t="shared" si="92"/>
        <v>0</v>
      </c>
    </row>
    <row r="935" spans="1:8" ht="12.75">
      <c r="A935" s="5" t="s">
        <v>937</v>
      </c>
      <c r="B935" s="17">
        <f t="shared" si="89"/>
        <v>0.001001001001001001</v>
      </c>
      <c r="C935" s="13">
        <v>0.927</v>
      </c>
      <c r="D935" s="10">
        <f t="shared" si="90"/>
        <v>8.80033537770982E-09</v>
      </c>
      <c r="E935" s="10">
        <f t="shared" si="91"/>
        <v>8.809144522232053E-12</v>
      </c>
      <c r="F935" s="4">
        <f t="shared" si="87"/>
        <v>1.1616442698449174E-08</v>
      </c>
      <c r="G935">
        <f t="shared" si="88"/>
        <v>0.9999998735516308</v>
      </c>
      <c r="H935" t="b">
        <f t="shared" si="92"/>
        <v>0</v>
      </c>
    </row>
    <row r="936" spans="1:8" ht="12.75">
      <c r="A936" s="5" t="s">
        <v>938</v>
      </c>
      <c r="B936" s="17">
        <f t="shared" si="89"/>
        <v>0.001001001001001001</v>
      </c>
      <c r="C936" s="13">
        <v>0.928</v>
      </c>
      <c r="D936" s="10">
        <f t="shared" si="90"/>
        <v>8.01625278256182E-09</v>
      </c>
      <c r="E936" s="10">
        <f t="shared" si="91"/>
        <v>8.02427705962144E-12</v>
      </c>
      <c r="F936" s="4">
        <f t="shared" si="87"/>
        <v>1.0581453672865197E-08</v>
      </c>
      <c r="G936">
        <f t="shared" si="88"/>
        <v>0.9999998851680735</v>
      </c>
      <c r="H936" t="b">
        <f t="shared" si="92"/>
        <v>0</v>
      </c>
    </row>
    <row r="937" spans="1:8" ht="12.75">
      <c r="A937" s="5" t="s">
        <v>939</v>
      </c>
      <c r="B937" s="17">
        <f t="shared" si="89"/>
        <v>0.001001001001001001</v>
      </c>
      <c r="C937" s="13">
        <v>0.929</v>
      </c>
      <c r="D937" s="10">
        <f t="shared" si="90"/>
        <v>7.292149823258021E-09</v>
      </c>
      <c r="E937" s="10">
        <f t="shared" si="91"/>
        <v>7.299449272530552E-12</v>
      </c>
      <c r="F937" s="4">
        <f t="shared" si="87"/>
        <v>9.625637766594698E-09</v>
      </c>
      <c r="G937">
        <f t="shared" si="88"/>
        <v>0.9999999061625714</v>
      </c>
      <c r="H937" t="b">
        <f t="shared" si="92"/>
        <v>0</v>
      </c>
    </row>
    <row r="938" spans="1:8" ht="12.75">
      <c r="A938" s="5" t="s">
        <v>940</v>
      </c>
      <c r="B938" s="17">
        <f t="shared" si="89"/>
        <v>0.001001001001001001</v>
      </c>
      <c r="C938" s="13">
        <v>0.93</v>
      </c>
      <c r="D938" s="10">
        <f t="shared" si="90"/>
        <v>6.624225768509968E-09</v>
      </c>
      <c r="E938" s="10">
        <f t="shared" si="91"/>
        <v>6.6308566251351034E-12</v>
      </c>
      <c r="F938" s="4">
        <f t="shared" si="87"/>
        <v>8.743978014336967E-09</v>
      </c>
      <c r="G938">
        <f t="shared" si="88"/>
        <v>0.9999999157882091</v>
      </c>
      <c r="H938" t="b">
        <f t="shared" si="92"/>
        <v>0</v>
      </c>
    </row>
    <row r="939" spans="1:8" ht="12.75">
      <c r="A939" s="5" t="s">
        <v>941</v>
      </c>
      <c r="B939" s="17">
        <f t="shared" si="89"/>
        <v>0.001001001001001001</v>
      </c>
      <c r="C939" s="13">
        <v>0.931</v>
      </c>
      <c r="D939" s="10">
        <f t="shared" si="90"/>
        <v>6.008868198749123E-09</v>
      </c>
      <c r="E939" s="10">
        <f t="shared" si="91"/>
        <v>6.014883081830954E-12</v>
      </c>
      <c r="F939" s="4">
        <f t="shared" si="87"/>
        <v>7.931706022261588E-09</v>
      </c>
      <c r="G939">
        <f t="shared" si="88"/>
        <v>0.9999999245321871</v>
      </c>
      <c r="H939" t="b">
        <f t="shared" si="92"/>
        <v>0</v>
      </c>
    </row>
    <row r="940" spans="1:8" ht="12.75">
      <c r="A940" s="5" t="s">
        <v>942</v>
      </c>
      <c r="B940" s="17">
        <f t="shared" si="89"/>
        <v>0.001001001001001001</v>
      </c>
      <c r="C940" s="13">
        <v>0.932</v>
      </c>
      <c r="D940" s="10">
        <f t="shared" si="90"/>
        <v>5.4426464775409745E-09</v>
      </c>
      <c r="E940" s="10">
        <f t="shared" si="91"/>
        <v>5.448094572113088E-12</v>
      </c>
      <c r="F940" s="4">
        <f t="shared" si="87"/>
        <v>7.184293350275053E-09</v>
      </c>
      <c r="G940">
        <f t="shared" si="88"/>
        <v>0.9999999396481866</v>
      </c>
      <c r="H940" t="b">
        <f t="shared" si="92"/>
        <v>0</v>
      </c>
    </row>
    <row r="941" spans="1:8" ht="12.75">
      <c r="A941" s="5" t="s">
        <v>943</v>
      </c>
      <c r="B941" s="17">
        <f t="shared" si="89"/>
        <v>0.001001001001001001</v>
      </c>
      <c r="C941" s="13">
        <v>0.933</v>
      </c>
      <c r="D941" s="10">
        <f t="shared" si="90"/>
        <v>4.922305338037384E-09</v>
      </c>
      <c r="E941" s="10">
        <f t="shared" si="91"/>
        <v>4.927232570607992E-12</v>
      </c>
      <c r="F941" s="4">
        <f t="shared" si="87"/>
        <v>6.49744304613787E-09</v>
      </c>
      <c r="G941">
        <f t="shared" si="88"/>
        <v>0.9999999461456296</v>
      </c>
      <c r="H941" t="b">
        <f t="shared" si="92"/>
        <v>0</v>
      </c>
    </row>
    <row r="942" spans="1:8" ht="12.75">
      <c r="A942" s="5" t="s">
        <v>944</v>
      </c>
      <c r="B942" s="17">
        <f t="shared" si="89"/>
        <v>0.001001001001001001</v>
      </c>
      <c r="C942" s="13">
        <v>0.934</v>
      </c>
      <c r="D942" s="10">
        <f t="shared" si="90"/>
        <v>4.444758585407376E-09</v>
      </c>
      <c r="E942" s="10">
        <f t="shared" si="91"/>
        <v>4.449207793200577E-12</v>
      </c>
      <c r="F942" s="4">
        <f t="shared" si="87"/>
        <v>5.867081332673194E-09</v>
      </c>
      <c r="G942">
        <f t="shared" si="88"/>
        <v>0.9999999461456296</v>
      </c>
      <c r="H942" t="b">
        <f t="shared" si="92"/>
        <v>0</v>
      </c>
    </row>
    <row r="943" spans="1:8" ht="12.75">
      <c r="A943" s="5" t="s">
        <v>945</v>
      </c>
      <c r="B943" s="17">
        <f t="shared" si="89"/>
        <v>0.001001001001001001</v>
      </c>
      <c r="C943" s="13">
        <v>0.935</v>
      </c>
      <c r="D943" s="10">
        <f t="shared" si="90"/>
        <v>4.0070829161323115E-09</v>
      </c>
      <c r="E943" s="10">
        <f t="shared" si="91"/>
        <v>4.011094010142454E-12</v>
      </c>
      <c r="F943" s="4">
        <f t="shared" si="87"/>
        <v>5.289349449236464E-09</v>
      </c>
      <c r="G943">
        <f t="shared" si="88"/>
        <v>0.9999999573020604</v>
      </c>
      <c r="H943" t="b">
        <f t="shared" si="92"/>
        <v>0</v>
      </c>
    </row>
    <row r="944" spans="1:8" ht="12.75">
      <c r="A944" s="5" t="s">
        <v>946</v>
      </c>
      <c r="B944" s="17">
        <f t="shared" si="89"/>
        <v>0.001001001001001001</v>
      </c>
      <c r="C944" s="13">
        <v>0.936</v>
      </c>
      <c r="D944" s="10">
        <f t="shared" si="90"/>
        <v>3.6065118549958495E-09</v>
      </c>
      <c r="E944" s="10">
        <f t="shared" si="91"/>
        <v>3.6101219769728224E-12</v>
      </c>
      <c r="F944" s="4">
        <f t="shared" si="87"/>
        <v>4.760595648542151E-09</v>
      </c>
      <c r="G944">
        <f t="shared" si="88"/>
        <v>0.9999999573020604</v>
      </c>
      <c r="H944" t="b">
        <f t="shared" si="92"/>
        <v>0</v>
      </c>
    </row>
    <row r="945" spans="1:8" ht="12.75">
      <c r="A945" s="5" t="s">
        <v>947</v>
      </c>
      <c r="B945" s="17">
        <f t="shared" si="89"/>
        <v>0.001001001001001001</v>
      </c>
      <c r="C945" s="13">
        <v>0.937</v>
      </c>
      <c r="D945" s="10">
        <f t="shared" si="90"/>
        <v>3.240429810543099E-09</v>
      </c>
      <c r="E945" s="10">
        <f t="shared" si="91"/>
        <v>3.2436734840271263E-12</v>
      </c>
      <c r="F945" s="4">
        <f t="shared" si="87"/>
        <v>4.277367349869836E-09</v>
      </c>
      <c r="G945">
        <f t="shared" si="88"/>
        <v>0.9999999663400234</v>
      </c>
      <c r="H945" t="b">
        <f t="shared" si="92"/>
        <v>0</v>
      </c>
    </row>
    <row r="946" spans="1:8" ht="12.75">
      <c r="A946" s="5" t="s">
        <v>948</v>
      </c>
      <c r="B946" s="17">
        <f t="shared" si="89"/>
        <v>0.001001001001001001</v>
      </c>
      <c r="C946" s="13">
        <v>0.938</v>
      </c>
      <c r="D946" s="10">
        <f t="shared" si="90"/>
        <v>2.9063662497262514E-09</v>
      </c>
      <c r="E946" s="10">
        <f t="shared" si="91"/>
        <v>2.909275525251503E-12</v>
      </c>
      <c r="F946" s="4">
        <f t="shared" si="87"/>
        <v>3.836403449596448E-09</v>
      </c>
      <c r="G946">
        <f t="shared" si="88"/>
        <v>0.9999999663400234</v>
      </c>
      <c r="H946" t="b">
        <f t="shared" si="92"/>
        <v>0</v>
      </c>
    </row>
    <row r="947" spans="1:8" ht="12.75">
      <c r="A947" s="5" t="s">
        <v>949</v>
      </c>
      <c r="B947" s="17">
        <f t="shared" si="89"/>
        <v>0.001001001001001001</v>
      </c>
      <c r="C947" s="13">
        <v>0.939</v>
      </c>
      <c r="D947" s="10">
        <f t="shared" si="90"/>
        <v>2.6019899923960116E-09</v>
      </c>
      <c r="E947" s="10">
        <f t="shared" si="91"/>
        <v>2.6045945869829945E-12</v>
      </c>
      <c r="F947" s="4">
        <f t="shared" si="87"/>
        <v>3.4346267899249517E-09</v>
      </c>
      <c r="G947">
        <f t="shared" si="88"/>
        <v>0.9999999736110536</v>
      </c>
      <c r="H947" t="b">
        <f t="shared" si="92"/>
        <v>0</v>
      </c>
    </row>
    <row r="948" spans="1:8" ht="12.75">
      <c r="A948" s="5" t="s">
        <v>950</v>
      </c>
      <c r="B948" s="17">
        <f t="shared" si="89"/>
        <v>0.001001001001001001</v>
      </c>
      <c r="C948" s="13">
        <v>0.94</v>
      </c>
      <c r="D948" s="10">
        <f t="shared" si="90"/>
        <v>2.325103626240014E-09</v>
      </c>
      <c r="E948" s="10">
        <f t="shared" si="91"/>
        <v>2.3274310572973115E-12</v>
      </c>
      <c r="F948" s="4">
        <f t="shared" si="87"/>
        <v>3.069136786603056E-09</v>
      </c>
      <c r="G948">
        <f t="shared" si="88"/>
        <v>0.9999999736110536</v>
      </c>
      <c r="H948" t="b">
        <f t="shared" si="92"/>
        <v>0</v>
      </c>
    </row>
    <row r="949" spans="1:8" ht="12.75">
      <c r="A949" s="5" t="s">
        <v>951</v>
      </c>
      <c r="B949" s="17">
        <f t="shared" si="89"/>
        <v>0.001001001001001001</v>
      </c>
      <c r="C949" s="13">
        <v>0.941</v>
      </c>
      <c r="D949" s="10">
        <f t="shared" si="90"/>
        <v>2.073638042708713E-09</v>
      </c>
      <c r="E949" s="10">
        <f t="shared" si="91"/>
        <v>2.0757137564651782E-12</v>
      </c>
      <c r="F949" s="4">
        <f t="shared" si="87"/>
        <v>2.73720221634539E-09</v>
      </c>
      <c r="G949">
        <f t="shared" si="88"/>
        <v>0.9999999736110536</v>
      </c>
      <c r="H949" t="b">
        <f t="shared" si="92"/>
        <v>0</v>
      </c>
    </row>
    <row r="950" spans="1:8" ht="12.75">
      <c r="A950" s="5" t="s">
        <v>952</v>
      </c>
      <c r="B950" s="17">
        <f t="shared" si="89"/>
        <v>0.001001001001001001</v>
      </c>
      <c r="C950" s="13">
        <v>0.942</v>
      </c>
      <c r="D950" s="10">
        <f t="shared" si="90"/>
        <v>1.8456470944099982E-09</v>
      </c>
      <c r="E950" s="10">
        <f t="shared" si="91"/>
        <v>1.847494588998997E-12</v>
      </c>
      <c r="F950" s="4">
        <f t="shared" si="87"/>
        <v>2.436254164594397E-09</v>
      </c>
      <c r="G950">
        <f t="shared" si="88"/>
        <v>0.9999999840175261</v>
      </c>
      <c r="H950" t="b">
        <f t="shared" si="92"/>
        <v>0</v>
      </c>
    </row>
    <row r="951" spans="1:8" ht="12.75">
      <c r="A951" s="5" t="s">
        <v>953</v>
      </c>
      <c r="B951" s="17">
        <f t="shared" si="89"/>
        <v>0.001001001001001001</v>
      </c>
      <c r="C951" s="13">
        <v>0.943</v>
      </c>
      <c r="D951" s="10">
        <f t="shared" si="90"/>
        <v>1.6393023743917022E-09</v>
      </c>
      <c r="E951" s="10">
        <f t="shared" si="91"/>
        <v>1.6409433177094116E-12</v>
      </c>
      <c r="F951" s="4">
        <f t="shared" si="87"/>
        <v>2.1638791341732426E-09</v>
      </c>
      <c r="G951">
        <f t="shared" si="88"/>
        <v>0.9999999840175261</v>
      </c>
      <c r="H951" t="b">
        <f t="shared" si="92"/>
        <v>0</v>
      </c>
    </row>
    <row r="952" spans="1:8" ht="12.75">
      <c r="A952" s="5" t="s">
        <v>954</v>
      </c>
      <c r="B952" s="17">
        <f t="shared" si="89"/>
        <v>0.001001001001001001</v>
      </c>
      <c r="C952" s="13">
        <v>0.944</v>
      </c>
      <c r="D952" s="10">
        <f t="shared" si="90"/>
        <v>1.4528881176692993E-09</v>
      </c>
      <c r="E952" s="10">
        <f t="shared" si="91"/>
        <v>1.4543424601294289E-12</v>
      </c>
      <c r="F952" s="4">
        <f t="shared" si="87"/>
        <v>1.9178123153023776E-09</v>
      </c>
      <c r="G952">
        <f t="shared" si="88"/>
        <v>0.9999999840175261</v>
      </c>
      <c r="H952" t="b">
        <f t="shared" si="92"/>
        <v>0</v>
      </c>
    </row>
    <row r="953" spans="1:8" ht="12.75">
      <c r="A953" s="5" t="s">
        <v>955</v>
      </c>
      <c r="B953" s="17">
        <f t="shared" si="89"/>
        <v>0.001001001001001001</v>
      </c>
      <c r="C953" s="13">
        <v>0.945</v>
      </c>
      <c r="D953" s="10">
        <f t="shared" si="90"/>
        <v>1.284796225292967E-09</v>
      </c>
      <c r="E953" s="10">
        <f t="shared" si="91"/>
        <v>1.2860823076005677E-12</v>
      </c>
      <c r="F953" s="4">
        <f t="shared" si="87"/>
        <v>1.69593101736806E-09</v>
      </c>
      <c r="G953">
        <f t="shared" si="88"/>
        <v>0.9999999840175261</v>
      </c>
      <c r="H953" t="b">
        <f t="shared" si="92"/>
        <v>0</v>
      </c>
    </row>
    <row r="954" spans="1:8" ht="12.75">
      <c r="A954" s="5" t="s">
        <v>956</v>
      </c>
      <c r="B954" s="17">
        <f t="shared" si="89"/>
        <v>0.001001001001001001</v>
      </c>
      <c r="C954" s="13">
        <v>0.946</v>
      </c>
      <c r="D954" s="10">
        <f t="shared" si="90"/>
        <v>1.1335214111842744E-09</v>
      </c>
      <c r="E954" s="10">
        <f t="shared" si="91"/>
        <v>1.1346560672515259E-12</v>
      </c>
      <c r="F954" s="4">
        <f t="shared" si="87"/>
        <v>1.4962482627467822E-09</v>
      </c>
      <c r="G954">
        <f t="shared" si="88"/>
        <v>0.9999999929113838</v>
      </c>
      <c r="H954" t="b">
        <f t="shared" si="92"/>
        <v>0</v>
      </c>
    </row>
    <row r="955" spans="1:8" ht="12.75">
      <c r="A955" s="5" t="s">
        <v>957</v>
      </c>
      <c r="B955" s="17">
        <f t="shared" si="89"/>
        <v>0.001001001001001001</v>
      </c>
      <c r="C955" s="13">
        <v>0.947</v>
      </c>
      <c r="D955" s="10">
        <f t="shared" si="90"/>
        <v>9.97656471907964E-10</v>
      </c>
      <c r="E955" s="10">
        <f t="shared" si="91"/>
        <v>9.986551270349991E-13</v>
      </c>
      <c r="F955" s="4">
        <f t="shared" si="87"/>
        <v>1.3169065429040256E-09</v>
      </c>
      <c r="G955">
        <f t="shared" si="88"/>
        <v>0.9999999929113838</v>
      </c>
      <c r="H955" t="b">
        <f t="shared" si="92"/>
        <v>0</v>
      </c>
    </row>
    <row r="956" spans="1:8" ht="12.75">
      <c r="A956" s="5" t="s">
        <v>958</v>
      </c>
      <c r="B956" s="17">
        <f t="shared" si="89"/>
        <v>0.001001001001001001</v>
      </c>
      <c r="C956" s="13">
        <v>0.948</v>
      </c>
      <c r="D956" s="10">
        <f t="shared" si="90"/>
        <v>8.758876794785956E-10</v>
      </c>
      <c r="E956" s="10">
        <f t="shared" si="91"/>
        <v>8.767644439225181E-13</v>
      </c>
      <c r="F956" s="4">
        <f t="shared" si="87"/>
        <v>1.1561717368990273E-09</v>
      </c>
      <c r="G956">
        <f t="shared" si="88"/>
        <v>0.9999999929113838</v>
      </c>
      <c r="H956" t="b">
        <f t="shared" si="92"/>
        <v>0</v>
      </c>
    </row>
    <row r="957" spans="1:8" ht="12.75">
      <c r="A957" s="5" t="s">
        <v>959</v>
      </c>
      <c r="B957" s="17">
        <f t="shared" si="89"/>
        <v>0.001001001001001001</v>
      </c>
      <c r="C957" s="13">
        <v>0.949</v>
      </c>
      <c r="D957" s="10">
        <f t="shared" si="90"/>
        <v>7.669902972352455E-10</v>
      </c>
      <c r="E957" s="10">
        <f t="shared" si="91"/>
        <v>7.677580552905361E-13</v>
      </c>
      <c r="F957" s="4">
        <f t="shared" si="87"/>
        <v>1.0124271923393866E-09</v>
      </c>
      <c r="G957">
        <f t="shared" si="88"/>
        <v>0.9999999929113838</v>
      </c>
      <c r="H957" t="b">
        <f t="shared" si="92"/>
        <v>0</v>
      </c>
    </row>
    <row r="958" spans="1:8" ht="12.75">
      <c r="A958" s="5" t="s">
        <v>960</v>
      </c>
      <c r="B958" s="17">
        <f t="shared" si="89"/>
        <v>0.001001001001001001</v>
      </c>
      <c r="C958" s="13">
        <v>0.95</v>
      </c>
      <c r="D958" s="10">
        <f t="shared" si="90"/>
        <v>6.69824218750004E-10</v>
      </c>
      <c r="E958" s="10">
        <f t="shared" si="91"/>
        <v>6.704947134634675E-13</v>
      </c>
      <c r="F958" s="4">
        <f t="shared" si="87"/>
        <v>8.841679687402788E-10</v>
      </c>
      <c r="G958">
        <f t="shared" si="88"/>
        <v>0.9999999929113838</v>
      </c>
      <c r="H958" t="b">
        <f t="shared" si="92"/>
        <v>0</v>
      </c>
    </row>
    <row r="959" spans="1:8" ht="12.75">
      <c r="A959" s="5" t="s">
        <v>961</v>
      </c>
      <c r="B959" s="17">
        <f t="shared" si="89"/>
        <v>0.001001001001001001</v>
      </c>
      <c r="C959" s="13">
        <v>0.951</v>
      </c>
      <c r="D959" s="10">
        <f t="shared" si="90"/>
        <v>5.833297296676342E-10</v>
      </c>
      <c r="E959" s="10">
        <f t="shared" si="91"/>
        <v>5.839136433109452E-13</v>
      </c>
      <c r="F959" s="4">
        <f t="shared" si="87"/>
        <v>7.699952431528066E-10</v>
      </c>
      <c r="G959">
        <f t="shared" si="88"/>
        <v>0.9999999929113838</v>
      </c>
      <c r="H959" t="b">
        <f t="shared" si="92"/>
        <v>0</v>
      </c>
    </row>
    <row r="960" spans="1:8" ht="12.75">
      <c r="A960" s="5" t="s">
        <v>962</v>
      </c>
      <c r="B960" s="17">
        <f t="shared" si="89"/>
        <v>0.001001001001001001</v>
      </c>
      <c r="C960" s="13">
        <v>0.952</v>
      </c>
      <c r="D960" s="10">
        <f t="shared" si="90"/>
        <v>5.065233923045104E-10</v>
      </c>
      <c r="E960" s="10">
        <f t="shared" si="91"/>
        <v>5.070304227272376E-13</v>
      </c>
      <c r="F960" s="4">
        <f t="shared" si="87"/>
        <v>6.686108778345984E-10</v>
      </c>
      <c r="G960">
        <f t="shared" si="88"/>
        <v>0.9999999929113838</v>
      </c>
      <c r="H960" t="b">
        <f t="shared" si="92"/>
        <v>0</v>
      </c>
    </row>
    <row r="961" spans="1:8" ht="12.75">
      <c r="A961" s="5" t="s">
        <v>963</v>
      </c>
      <c r="B961" s="17">
        <f t="shared" si="89"/>
        <v>0.001001001001001001</v>
      </c>
      <c r="C961" s="13">
        <v>0.953</v>
      </c>
      <c r="D961" s="10">
        <f t="shared" si="90"/>
        <v>4.3849405276479216E-10</v>
      </c>
      <c r="E961" s="10">
        <f t="shared" si="91"/>
        <v>4.389329857505427E-13</v>
      </c>
      <c r="F961" s="4">
        <f t="shared" si="87"/>
        <v>5.788121496431583E-10</v>
      </c>
      <c r="G961">
        <f t="shared" si="88"/>
        <v>0.9999999929113838</v>
      </c>
      <c r="H961" t="b">
        <f t="shared" si="92"/>
        <v>0</v>
      </c>
    </row>
    <row r="962" spans="1:8" ht="12.75">
      <c r="A962" s="5" t="s">
        <v>964</v>
      </c>
      <c r="B962" s="17">
        <f t="shared" si="89"/>
        <v>0.001001001001001001</v>
      </c>
      <c r="C962" s="13">
        <v>0.954</v>
      </c>
      <c r="D962" s="10">
        <f t="shared" si="90"/>
        <v>3.7839897026071866E-10</v>
      </c>
      <c r="E962" s="10">
        <f t="shared" si="91"/>
        <v>3.787777480087274E-13</v>
      </c>
      <c r="F962" s="4">
        <f t="shared" si="87"/>
        <v>4.994866407386539E-10</v>
      </c>
      <c r="G962">
        <f t="shared" si="88"/>
        <v>0.9999999995299601</v>
      </c>
      <c r="H962" t="b">
        <f t="shared" si="92"/>
        <v>0</v>
      </c>
    </row>
    <row r="963" spans="1:8" ht="12.75">
      <c r="A963" s="5" t="s">
        <v>965</v>
      </c>
      <c r="B963" s="17">
        <f t="shared" si="89"/>
        <v>0.001001001001001001</v>
      </c>
      <c r="C963" s="13">
        <v>0.955</v>
      </c>
      <c r="D963" s="10">
        <f t="shared" si="90"/>
        <v>3.2546006825194546E-10</v>
      </c>
      <c r="E963" s="10">
        <f t="shared" si="91"/>
        <v>3.257858541060515E-13</v>
      </c>
      <c r="F963" s="4">
        <f t="shared" si="87"/>
        <v>4.29607290087842E-10</v>
      </c>
      <c r="G963">
        <f t="shared" si="88"/>
        <v>0.9999999995299601</v>
      </c>
      <c r="H963" t="b">
        <f t="shared" si="92"/>
        <v>0</v>
      </c>
    </row>
    <row r="964" spans="1:8" ht="12.75">
      <c r="A964" s="5" t="s">
        <v>966</v>
      </c>
      <c r="B964" s="17">
        <f t="shared" si="89"/>
        <v>0.001001001001001001</v>
      </c>
      <c r="C964" s="13">
        <v>0.956</v>
      </c>
      <c r="D964" s="10">
        <f t="shared" si="90"/>
        <v>2.7896030694594384E-10</v>
      </c>
      <c r="E964" s="10">
        <f t="shared" si="91"/>
        <v>2.7923954649243626E-13</v>
      </c>
      <c r="F964" s="4">
        <f t="shared" si="87"/>
        <v>3.6822760516459505E-10</v>
      </c>
      <c r="G964">
        <f t="shared" si="88"/>
        <v>0.9999999995299601</v>
      </c>
      <c r="H964" t="b">
        <f t="shared" si="92"/>
        <v>0</v>
      </c>
    </row>
    <row r="965" spans="1:8" ht="12.75">
      <c r="A965" s="5" t="s">
        <v>967</v>
      </c>
      <c r="B965" s="17">
        <f t="shared" si="89"/>
        <v>0.001001001001001001</v>
      </c>
      <c r="C965" s="13">
        <v>0.957</v>
      </c>
      <c r="D965" s="10">
        <f t="shared" si="90"/>
        <v>2.3824017662769566E-10</v>
      </c>
      <c r="E965" s="10">
        <f t="shared" si="91"/>
        <v>2.3847865528297865E-13</v>
      </c>
      <c r="F965" s="4">
        <f t="shared" si="87"/>
        <v>3.1447703314509877E-10</v>
      </c>
      <c r="G965">
        <f t="shared" si="88"/>
        <v>0.9999999995299601</v>
      </c>
      <c r="H965" t="b">
        <f t="shared" si="92"/>
        <v>0</v>
      </c>
    </row>
    <row r="966" spans="1:8" ht="12.75">
      <c r="A966" s="5" t="s">
        <v>968</v>
      </c>
      <c r="B966" s="17">
        <f t="shared" si="89"/>
        <v>0.001001001001001001</v>
      </c>
      <c r="C966" s="13">
        <v>0.958</v>
      </c>
      <c r="D966" s="10">
        <f t="shared" si="90"/>
        <v>2.0269431121217998E-10</v>
      </c>
      <c r="E966" s="10">
        <f t="shared" si="91"/>
        <v>2.028972084206006E-13</v>
      </c>
      <c r="F966" s="4">
        <f t="shared" si="87"/>
        <v>2.6755649079713424E-10</v>
      </c>
      <c r="G966">
        <f t="shared" si="88"/>
        <v>0.9999999995299601</v>
      </c>
      <c r="H966" t="b">
        <f t="shared" si="92"/>
        <v>0</v>
      </c>
    </row>
    <row r="967" spans="1:8" ht="12.75">
      <c r="A967" s="5" t="s">
        <v>969</v>
      </c>
      <c r="B967" s="17">
        <f t="shared" si="89"/>
        <v>0.001001001001001001</v>
      </c>
      <c r="C967" s="13">
        <v>0.959</v>
      </c>
      <c r="D967" s="10">
        <f t="shared" si="90"/>
        <v>1.7176822133750982E-10</v>
      </c>
      <c r="E967" s="10">
        <f t="shared" si="91"/>
        <v>1.7194016149900883E-13</v>
      </c>
      <c r="F967" s="4">
        <f t="shared" si="87"/>
        <v>2.267340521630187E-10</v>
      </c>
      <c r="G967">
        <f t="shared" si="88"/>
        <v>0.9999999995299601</v>
      </c>
      <c r="H967" t="b">
        <f t="shared" si="92"/>
        <v>0</v>
      </c>
    </row>
    <row r="968" spans="1:8" ht="12.75">
      <c r="A968" s="5" t="s">
        <v>970</v>
      </c>
      <c r="B968" s="17">
        <f t="shared" si="89"/>
        <v>0.001001001001001001</v>
      </c>
      <c r="C968" s="13">
        <v>0.96</v>
      </c>
      <c r="D968" s="10">
        <f t="shared" si="90"/>
        <v>1.449551462400009E-10</v>
      </c>
      <c r="E968" s="10">
        <f t="shared" si="91"/>
        <v>1.451002464864874E-13</v>
      </c>
      <c r="F968" s="4">
        <f t="shared" si="87"/>
        <v>1.913407930346963E-10</v>
      </c>
      <c r="G968">
        <f t="shared" si="88"/>
        <v>0.9999999995299601</v>
      </c>
      <c r="H968" t="b">
        <f t="shared" si="92"/>
        <v>0</v>
      </c>
    </row>
    <row r="969" spans="1:8" ht="12.75">
      <c r="A969" s="5" t="s">
        <v>971</v>
      </c>
      <c r="B969" s="17">
        <f t="shared" si="89"/>
        <v>0.001001001001001001</v>
      </c>
      <c r="C969" s="13">
        <v>0.961</v>
      </c>
      <c r="D969" s="10">
        <f t="shared" si="90"/>
        <v>1.217930235749488E-10</v>
      </c>
      <c r="E969" s="10">
        <f t="shared" si="91"/>
        <v>1.2191493851346228E-13</v>
      </c>
      <c r="F969" s="4">
        <f aca="true" t="shared" si="93" ref="F969:F1008">E969/E$1009</f>
        <v>1.6076679111716387E-10</v>
      </c>
      <c r="G969">
        <f aca="true" t="shared" si="94" ref="G969:G1008">SUMIF(F$8:F$1008,CONCATENATE("&gt;=",TEXT(F969,0.0000000001)))</f>
        <v>0.9999999995299601</v>
      </c>
      <c r="H969" t="b">
        <f t="shared" si="92"/>
        <v>0</v>
      </c>
    </row>
    <row r="970" spans="1:8" ht="12.75">
      <c r="A970" s="5" t="s">
        <v>972</v>
      </c>
      <c r="B970" s="17">
        <f t="shared" si="89"/>
        <v>0.001001001001001001</v>
      </c>
      <c r="C970" s="13">
        <v>0.962</v>
      </c>
      <c r="D970" s="10">
        <f t="shared" si="90"/>
        <v>1.0186157626845319E-10</v>
      </c>
      <c r="E970" s="10">
        <f t="shared" si="91"/>
        <v>1.0196353980826145E-13</v>
      </c>
      <c r="F970" s="4">
        <f t="shared" si="93"/>
        <v>1.3445728067287907E-10</v>
      </c>
      <c r="G970">
        <f t="shared" si="94"/>
        <v>0.9999999995299601</v>
      </c>
      <c r="H970" t="b">
        <f t="shared" si="92"/>
        <v>0</v>
      </c>
    </row>
    <row r="971" spans="1:8" ht="12.75">
      <c r="A971" s="5" t="s">
        <v>973</v>
      </c>
      <c r="B971" s="17">
        <f aca="true" t="shared" si="95" ref="B971:B1007">1/999</f>
        <v>0.001001001001001001</v>
      </c>
      <c r="C971" s="13">
        <v>0.963</v>
      </c>
      <c r="D971" s="10">
        <f t="shared" si="90"/>
        <v>8.477951540625031E-11</v>
      </c>
      <c r="E971" s="10">
        <f t="shared" si="91"/>
        <v>8.486437978603635E-14</v>
      </c>
      <c r="F971" s="4">
        <f t="shared" si="93"/>
        <v>1.1190896033501931E-10</v>
      </c>
      <c r="G971">
        <f t="shared" si="94"/>
        <v>0.9999999995299601</v>
      </c>
      <c r="H971" t="b">
        <f t="shared" si="92"/>
        <v>0</v>
      </c>
    </row>
    <row r="972" spans="1:8" ht="12.75">
      <c r="A972" s="5" t="s">
        <v>974</v>
      </c>
      <c r="B972" s="17">
        <f t="shared" si="95"/>
        <v>0.001001001001001001</v>
      </c>
      <c r="C972" s="13">
        <v>0.964</v>
      </c>
      <c r="D972" s="10">
        <f t="shared" si="90"/>
        <v>7.02018580851976E-11</v>
      </c>
      <c r="E972" s="10">
        <f t="shared" si="91"/>
        <v>7.027213021541302E-14</v>
      </c>
      <c r="F972" s="4">
        <f t="shared" si="93"/>
        <v>9.266645267144143E-11</v>
      </c>
      <c r="G972">
        <f t="shared" si="94"/>
        <v>0.9999999995299601</v>
      </c>
      <c r="H972" t="b">
        <f t="shared" si="92"/>
        <v>0</v>
      </c>
    </row>
    <row r="973" spans="1:8" ht="12.75">
      <c r="A973" s="5" t="s">
        <v>975</v>
      </c>
      <c r="B973" s="17">
        <f t="shared" si="95"/>
        <v>0.001001001001001001</v>
      </c>
      <c r="C973" s="13">
        <v>0.965</v>
      </c>
      <c r="D973" s="10">
        <f t="shared" si="90"/>
        <v>5.781735907178745E-11</v>
      </c>
      <c r="E973" s="10">
        <f t="shared" si="91"/>
        <v>5.787523430609354E-14</v>
      </c>
      <c r="F973" s="4">
        <f t="shared" si="93"/>
        <v>7.631891397391987E-11</v>
      </c>
      <c r="G973">
        <f t="shared" si="94"/>
        <v>0.9999999995299601</v>
      </c>
      <c r="H973" t="b">
        <f t="shared" si="92"/>
        <v>0</v>
      </c>
    </row>
    <row r="974" spans="1:8" ht="12.75">
      <c r="A974" s="5" t="s">
        <v>976</v>
      </c>
      <c r="B974" s="17">
        <f t="shared" si="95"/>
        <v>0.001001001001001001</v>
      </c>
      <c r="C974" s="13">
        <v>0.966</v>
      </c>
      <c r="D974" s="10">
        <f t="shared" si="90"/>
        <v>4.734605502985763E-11</v>
      </c>
      <c r="E974" s="10">
        <f t="shared" si="91"/>
        <v>4.739344847833596E-14</v>
      </c>
      <c r="F974" s="4">
        <f t="shared" si="93"/>
        <v>6.249679263872456E-11</v>
      </c>
      <c r="G974">
        <f t="shared" si="94"/>
        <v>0.9999999995299601</v>
      </c>
      <c r="H974" t="b">
        <f t="shared" si="92"/>
        <v>0</v>
      </c>
    </row>
    <row r="975" spans="1:8" ht="12.75">
      <c r="A975" s="5" t="s">
        <v>977</v>
      </c>
      <c r="B975" s="17">
        <f t="shared" si="95"/>
        <v>0.001001001001001001</v>
      </c>
      <c r="C975" s="13">
        <v>0.967</v>
      </c>
      <c r="D975" s="10">
        <f t="shared" si="90"/>
        <v>3.8536919996497823E-11</v>
      </c>
      <c r="E975" s="10">
        <f t="shared" si="91"/>
        <v>3.857549549198981E-14</v>
      </c>
      <c r="F975" s="4">
        <f t="shared" si="93"/>
        <v>5.086873439481753E-11</v>
      </c>
      <c r="G975">
        <f t="shared" si="94"/>
        <v>0.9999999995299601</v>
      </c>
      <c r="H975" t="b">
        <f t="shared" si="92"/>
        <v>0</v>
      </c>
    </row>
    <row r="976" spans="1:8" ht="12.75">
      <c r="A976" s="5" t="s">
        <v>978</v>
      </c>
      <c r="B976" s="17">
        <f t="shared" si="95"/>
        <v>0.001001001001001001</v>
      </c>
      <c r="C976" s="13">
        <v>0.968</v>
      </c>
      <c r="D976" s="10">
        <f t="shared" si="90"/>
        <v>3.116563070103185E-11</v>
      </c>
      <c r="E976" s="10">
        <f t="shared" si="91"/>
        <v>3.1196827528560415E-14</v>
      </c>
      <c r="F976" s="4">
        <f t="shared" si="93"/>
        <v>4.113863252490949E-11</v>
      </c>
      <c r="G976">
        <f t="shared" si="94"/>
        <v>0.9999999995299601</v>
      </c>
      <c r="H976" t="b">
        <f t="shared" si="92"/>
        <v>0</v>
      </c>
    </row>
    <row r="977" spans="1:8" ht="12.75">
      <c r="A977" s="5" t="s">
        <v>979</v>
      </c>
      <c r="B977" s="17">
        <f t="shared" si="95"/>
        <v>0.001001001001001001</v>
      </c>
      <c r="C977" s="13">
        <v>0.969</v>
      </c>
      <c r="D977" s="10">
        <f t="shared" si="90"/>
        <v>2.5032440236872183E-11</v>
      </c>
      <c r="E977" s="10">
        <f t="shared" si="91"/>
        <v>2.505749773460679E-14</v>
      </c>
      <c r="F977" s="4">
        <f t="shared" si="93"/>
        <v>3.304282111230778E-11</v>
      </c>
      <c r="G977">
        <f t="shared" si="94"/>
        <v>0.9999999995299601</v>
      </c>
      <c r="H977" t="b">
        <f t="shared" si="92"/>
        <v>0</v>
      </c>
    </row>
    <row r="978" spans="1:8" ht="12.75">
      <c r="A978" s="5" t="s">
        <v>980</v>
      </c>
      <c r="B978" s="17">
        <f t="shared" si="95"/>
        <v>0.001001001001001001</v>
      </c>
      <c r="C978" s="13">
        <v>0.97</v>
      </c>
      <c r="D978" s="10">
        <f t="shared" si="90"/>
        <v>1.9960158510000125E-11</v>
      </c>
      <c r="E978" s="10">
        <f t="shared" si="91"/>
        <v>1.9980138648648772E-14</v>
      </c>
      <c r="F978" s="4">
        <f t="shared" si="93"/>
        <v>2.634740923291032E-11</v>
      </c>
      <c r="G978">
        <f t="shared" si="94"/>
        <v>0.9999999995299601</v>
      </c>
      <c r="H978" t="b">
        <f t="shared" si="92"/>
        <v>0</v>
      </c>
    </row>
    <row r="979" spans="1:8" ht="12.75">
      <c r="A979" s="5" t="s">
        <v>981</v>
      </c>
      <c r="B979" s="17">
        <f t="shared" si="95"/>
        <v>0.001001001001001001</v>
      </c>
      <c r="C979" s="13">
        <v>0.971</v>
      </c>
      <c r="D979" s="10">
        <f t="shared" si="90"/>
        <v>1.5792237800811403E-11</v>
      </c>
      <c r="E979" s="10">
        <f t="shared" si="91"/>
        <v>1.580804584665806E-14</v>
      </c>
      <c r="F979" s="4">
        <f t="shared" si="93"/>
        <v>2.0845753896841733E-11</v>
      </c>
      <c r="G979">
        <f t="shared" si="94"/>
        <v>0.9999999995299601</v>
      </c>
      <c r="H979" t="b">
        <f t="shared" si="92"/>
        <v>0</v>
      </c>
    </row>
    <row r="980" spans="1:8" ht="12.75">
      <c r="A980" s="5" t="s">
        <v>982</v>
      </c>
      <c r="B980" s="17">
        <f t="shared" si="95"/>
        <v>0.001001001001001001</v>
      </c>
      <c r="C980" s="13">
        <v>0.972</v>
      </c>
      <c r="D980" s="10">
        <f t="shared" si="90"/>
        <v>1.2390961688085604E-11</v>
      </c>
      <c r="E980" s="10">
        <f t="shared" si="91"/>
        <v>1.2403365053138743E-14</v>
      </c>
      <c r="F980" s="4">
        <f t="shared" si="93"/>
        <v>1.6356069428093068E-11</v>
      </c>
      <c r="G980">
        <f t="shared" si="94"/>
        <v>0.9999999995299601</v>
      </c>
      <c r="H980" t="b">
        <f t="shared" si="92"/>
        <v>0</v>
      </c>
    </row>
    <row r="981" spans="1:8" ht="12.75">
      <c r="A981" s="5" t="s">
        <v>983</v>
      </c>
      <c r="B981" s="17">
        <f t="shared" si="95"/>
        <v>0.001001001001001001</v>
      </c>
      <c r="C981" s="13">
        <v>0.973</v>
      </c>
      <c r="D981" s="10">
        <f t="shared" si="90"/>
        <v>9.635735494879929E-12</v>
      </c>
      <c r="E981" s="10">
        <f t="shared" si="91"/>
        <v>9.645380875755684E-15</v>
      </c>
      <c r="F981" s="4">
        <f t="shared" si="93"/>
        <v>1.2719170853101585E-11</v>
      </c>
      <c r="G981">
        <f t="shared" si="94"/>
        <v>0.9999999995299601</v>
      </c>
      <c r="H981" t="b">
        <f t="shared" si="92"/>
        <v>0</v>
      </c>
    </row>
    <row r="982" spans="1:8" ht="12.75">
      <c r="A982" s="5" t="s">
        <v>984</v>
      </c>
      <c r="B982" s="17">
        <f t="shared" si="95"/>
        <v>0.001001001001001001</v>
      </c>
      <c r="C982" s="13">
        <v>0.974</v>
      </c>
      <c r="D982" s="10">
        <f t="shared" si="90"/>
        <v>7.42147632621332E-12</v>
      </c>
      <c r="E982" s="10">
        <f t="shared" si="91"/>
        <v>7.428905231444765E-15</v>
      </c>
      <c r="F982" s="4">
        <f t="shared" si="93"/>
        <v>9.796348750493816E-12</v>
      </c>
      <c r="G982">
        <f t="shared" si="94"/>
        <v>0.9999999995299601</v>
      </c>
      <c r="H982" t="b">
        <f t="shared" si="92"/>
        <v>0</v>
      </c>
    </row>
    <row r="983" spans="1:8" ht="12.75">
      <c r="A983" s="5" t="s">
        <v>985</v>
      </c>
      <c r="B983" s="17">
        <f t="shared" si="95"/>
        <v>0.001001001001001001</v>
      </c>
      <c r="C983" s="13">
        <v>0.975</v>
      </c>
      <c r="D983" s="10">
        <f t="shared" si="90"/>
        <v>5.657100677490269E-12</v>
      </c>
      <c r="E983" s="10">
        <f t="shared" si="91"/>
        <v>5.6627634409312005E-15</v>
      </c>
      <c r="F983" s="4">
        <f t="shared" si="93"/>
        <v>7.467372894205008E-12</v>
      </c>
      <c r="G983">
        <f t="shared" si="94"/>
        <v>0.9999999995299601</v>
      </c>
      <c r="H983" t="b">
        <f t="shared" si="92"/>
        <v>0</v>
      </c>
    </row>
    <row r="984" spans="1:8" ht="12.75">
      <c r="A984" s="5" t="s">
        <v>986</v>
      </c>
      <c r="B984" s="17">
        <f t="shared" si="95"/>
        <v>0.001001001001001001</v>
      </c>
      <c r="C984" s="13">
        <v>0.976</v>
      </c>
      <c r="D984" s="10">
        <f t="shared" si="90"/>
        <v>4.264107500711732E-12</v>
      </c>
      <c r="E984" s="10">
        <f t="shared" si="91"/>
        <v>4.26837587658832E-15</v>
      </c>
      <c r="F984" s="4">
        <f t="shared" si="93"/>
        <v>5.628621900877567E-12</v>
      </c>
      <c r="G984">
        <f t="shared" si="94"/>
        <v>0.9999999995299601</v>
      </c>
      <c r="H984" t="b">
        <f t="shared" si="92"/>
        <v>0</v>
      </c>
    </row>
    <row r="985" spans="1:8" ht="12.75">
      <c r="A985" s="5" t="s">
        <v>987</v>
      </c>
      <c r="B985" s="17">
        <f t="shared" si="95"/>
        <v>0.001001001001001001</v>
      </c>
      <c r="C985" s="13">
        <v>0.977</v>
      </c>
      <c r="D985" s="10">
        <f t="shared" si="90"/>
        <v>3.175254522630195E-12</v>
      </c>
      <c r="E985" s="10">
        <f t="shared" si="91"/>
        <v>3.1784329555857806E-15</v>
      </c>
      <c r="F985" s="4">
        <f t="shared" si="93"/>
        <v>4.191335969825749E-12</v>
      </c>
      <c r="G985">
        <f t="shared" si="94"/>
        <v>0.9999999995299601</v>
      </c>
      <c r="H985" t="b">
        <f t="shared" si="92"/>
        <v>0</v>
      </c>
    </row>
    <row r="986" spans="1:8" ht="12.75">
      <c r="A986" s="5" t="s">
        <v>988</v>
      </c>
      <c r="B986" s="17">
        <f t="shared" si="95"/>
        <v>0.001001001001001001</v>
      </c>
      <c r="C986" s="13">
        <v>0.978</v>
      </c>
      <c r="D986" s="10">
        <f t="shared" si="90"/>
        <v>2.3333255151225995E-12</v>
      </c>
      <c r="E986" s="10">
        <f t="shared" si="91"/>
        <v>2.3356611762988985E-15</v>
      </c>
      <c r="F986" s="4">
        <f t="shared" si="93"/>
        <v>3.079989679927949E-12</v>
      </c>
      <c r="G986">
        <f t="shared" si="94"/>
        <v>0.9999999995299601</v>
      </c>
      <c r="H986" t="b">
        <f t="shared" si="92"/>
        <v>0</v>
      </c>
    </row>
    <row r="987" spans="1:8" ht="12.75">
      <c r="A987" s="5" t="s">
        <v>989</v>
      </c>
      <c r="B987" s="17">
        <f t="shared" si="95"/>
        <v>0.001001001001001001</v>
      </c>
      <c r="C987" s="13">
        <v>0.979</v>
      </c>
      <c r="D987" s="10">
        <f aca="true" t="shared" si="96" ref="D987:D1007">(C987^F$4)*((1-C987)^(F$3-F$4))</f>
        <v>1.6899861231757753E-12</v>
      </c>
      <c r="E987" s="10">
        <f aca="true" t="shared" si="97" ref="E987:E1008">B987*D987</f>
        <v>1.6916778009767521E-15</v>
      </c>
      <c r="F987" s="4">
        <f t="shared" si="93"/>
        <v>2.230781682567483E-12</v>
      </c>
      <c r="G987">
        <f t="shared" si="94"/>
        <v>0.9999999995299601</v>
      </c>
      <c r="H987" t="b">
        <f t="shared" si="92"/>
        <v>0</v>
      </c>
    </row>
    <row r="988" spans="1:8" ht="12.75">
      <c r="A988" s="5" t="s">
        <v>990</v>
      </c>
      <c r="B988" s="17">
        <f t="shared" si="95"/>
        <v>0.001001001001001001</v>
      </c>
      <c r="C988" s="13">
        <v>0.98</v>
      </c>
      <c r="D988" s="10">
        <f t="shared" si="96"/>
        <v>1.2047257600000076E-12</v>
      </c>
      <c r="E988" s="10">
        <f t="shared" si="97"/>
        <v>1.2059316916916993E-15</v>
      </c>
      <c r="F988" s="4">
        <f t="shared" si="93"/>
        <v>1.5902380031825162E-12</v>
      </c>
      <c r="G988">
        <f t="shared" si="94"/>
        <v>0.9999999995299601</v>
      </c>
      <c r="H988" t="b">
        <f t="shared" si="92"/>
        <v>0</v>
      </c>
    </row>
    <row r="989" spans="1:8" ht="12.75">
      <c r="A989" s="5" t="s">
        <v>991</v>
      </c>
      <c r="B989" s="17">
        <f t="shared" si="95"/>
        <v>0.001001001001001001</v>
      </c>
      <c r="C989" s="13">
        <v>0.981</v>
      </c>
      <c r="D989" s="10">
        <f t="shared" si="96"/>
        <v>8.438829819040845E-13</v>
      </c>
      <c r="E989" s="10">
        <f t="shared" si="97"/>
        <v>8.447277096136982E-16</v>
      </c>
      <c r="F989" s="4">
        <f t="shared" si="93"/>
        <v>1.1139255361011375E-12</v>
      </c>
      <c r="G989">
        <f t="shared" si="94"/>
        <v>0.9999999995299601</v>
      </c>
      <c r="H989" t="b">
        <f t="shared" si="92"/>
        <v>0</v>
      </c>
    </row>
    <row r="990" spans="1:8" ht="12.75">
      <c r="A990" s="5" t="s">
        <v>992</v>
      </c>
      <c r="B990" s="17">
        <f t="shared" si="95"/>
        <v>0.001001001001001001</v>
      </c>
      <c r="C990" s="13">
        <v>0.982</v>
      </c>
      <c r="D990" s="10">
        <f t="shared" si="96"/>
        <v>5.797516576758809E-13</v>
      </c>
      <c r="E990" s="10">
        <f t="shared" si="97"/>
        <v>5.803319896655465E-16</v>
      </c>
      <c r="F990" s="4">
        <f t="shared" si="93"/>
        <v>7.652721881237442E-13</v>
      </c>
      <c r="G990">
        <f t="shared" si="94"/>
        <v>0.9999999995299601</v>
      </c>
      <c r="H990" t="b">
        <f t="shared" si="92"/>
        <v>0</v>
      </c>
    </row>
    <row r="991" spans="1:8" ht="12.75">
      <c r="A991" s="5" t="s">
        <v>993</v>
      </c>
      <c r="B991" s="17">
        <f t="shared" si="95"/>
        <v>0.001001001001001001</v>
      </c>
      <c r="C991" s="13">
        <v>0.983</v>
      </c>
      <c r="D991" s="10">
        <f t="shared" si="96"/>
        <v>3.89765148312593E-13</v>
      </c>
      <c r="E991" s="10">
        <f t="shared" si="97"/>
        <v>3.901553036162092E-16</v>
      </c>
      <c r="F991" s="4">
        <f t="shared" si="93"/>
        <v>5.14489995766963E-13</v>
      </c>
      <c r="G991">
        <f t="shared" si="94"/>
        <v>0.9999999995299601</v>
      </c>
      <c r="H991" t="b">
        <f t="shared" si="92"/>
        <v>0</v>
      </c>
    </row>
    <row r="992" spans="1:8" ht="12.75">
      <c r="A992" s="5" t="s">
        <v>994</v>
      </c>
      <c r="B992" s="17">
        <f t="shared" si="95"/>
        <v>0.001001001001001001</v>
      </c>
      <c r="C992" s="13">
        <v>0.984</v>
      </c>
      <c r="D992" s="10">
        <f t="shared" si="96"/>
        <v>2.557556130305819E-13</v>
      </c>
      <c r="E992" s="10">
        <f t="shared" si="97"/>
        <v>2.560116246552371E-16</v>
      </c>
      <c r="F992" s="4">
        <f t="shared" si="93"/>
        <v>3.3759740919665424E-13</v>
      </c>
      <c r="G992">
        <f t="shared" si="94"/>
        <v>0.9999999995299601</v>
      </c>
      <c r="H992" t="b">
        <f t="shared" si="92"/>
        <v>0</v>
      </c>
    </row>
    <row r="993" spans="1:8" ht="12.75">
      <c r="A993" s="5" t="s">
        <v>995</v>
      </c>
      <c r="B993" s="17">
        <f t="shared" si="95"/>
        <v>0.001001001001001001</v>
      </c>
      <c r="C993" s="13">
        <v>0.985</v>
      </c>
      <c r="D993" s="10">
        <f t="shared" si="96"/>
        <v>1.6328545655273541E-13</v>
      </c>
      <c r="E993" s="10">
        <f t="shared" si="97"/>
        <v>1.634489054581936E-16</v>
      </c>
      <c r="F993" s="4">
        <f t="shared" si="93"/>
        <v>2.1553680264723966E-13</v>
      </c>
      <c r="G993">
        <f t="shared" si="94"/>
        <v>0.9999999995299601</v>
      </c>
      <c r="H993" t="b">
        <f t="shared" si="92"/>
        <v>0</v>
      </c>
    </row>
    <row r="994" spans="1:8" ht="12.75">
      <c r="A994" s="5" t="s">
        <v>996</v>
      </c>
      <c r="B994" s="17">
        <f t="shared" si="95"/>
        <v>0.001001001001001001</v>
      </c>
      <c r="C994" s="13">
        <v>0.986</v>
      </c>
      <c r="D994" s="10">
        <f t="shared" si="96"/>
        <v>1.0104783071769763E-13</v>
      </c>
      <c r="E994" s="10">
        <f t="shared" si="97"/>
        <v>1.0114897969739503E-16</v>
      </c>
      <c r="F994" s="4">
        <f t="shared" si="93"/>
        <v>1.3338313654589356E-13</v>
      </c>
      <c r="G994">
        <f t="shared" si="94"/>
        <v>0.9999999995299601</v>
      </c>
      <c r="H994" t="b">
        <f t="shared" si="92"/>
        <v>0</v>
      </c>
    </row>
    <row r="995" spans="1:8" ht="12.75">
      <c r="A995" s="5" t="s">
        <v>997</v>
      </c>
      <c r="B995" s="17">
        <f t="shared" si="95"/>
        <v>0.001001001001001001</v>
      </c>
      <c r="C995" s="13">
        <v>0.987</v>
      </c>
      <c r="D995" s="10">
        <f t="shared" si="96"/>
        <v>6.033300047662753E-14</v>
      </c>
      <c r="E995" s="10">
        <f t="shared" si="97"/>
        <v>6.039339387049803E-17</v>
      </c>
      <c r="F995" s="4">
        <f t="shared" si="93"/>
        <v>7.963956062827224E-14</v>
      </c>
      <c r="G995">
        <f t="shared" si="94"/>
        <v>0.9999999995299601</v>
      </c>
      <c r="H995" t="b">
        <f t="shared" si="92"/>
        <v>0</v>
      </c>
    </row>
    <row r="996" spans="1:8" ht="12.75">
      <c r="A996" s="5" t="s">
        <v>998</v>
      </c>
      <c r="B996" s="17">
        <f t="shared" si="95"/>
        <v>0.001001001001001001</v>
      </c>
      <c r="C996" s="13">
        <v>0.988</v>
      </c>
      <c r="D996" s="10">
        <f t="shared" si="96"/>
        <v>3.455728033569198E-14</v>
      </c>
      <c r="E996" s="10">
        <f t="shared" si="97"/>
        <v>3.459187220789988E-17</v>
      </c>
      <c r="F996" s="4">
        <f t="shared" si="93"/>
        <v>4.561561004261161E-14</v>
      </c>
      <c r="G996">
        <f t="shared" si="94"/>
        <v>0.9999999995299601</v>
      </c>
      <c r="H996" t="b">
        <f t="shared" si="92"/>
        <v>0</v>
      </c>
    </row>
    <row r="997" spans="1:8" ht="12.75">
      <c r="A997" s="5" t="s">
        <v>999</v>
      </c>
      <c r="B997" s="17">
        <f t="shared" si="95"/>
        <v>0.001001001001001001</v>
      </c>
      <c r="C997" s="13">
        <v>0.989</v>
      </c>
      <c r="D997" s="10">
        <f t="shared" si="96"/>
        <v>1.885114226264852E-14</v>
      </c>
      <c r="E997" s="10">
        <f t="shared" si="97"/>
        <v>1.8870012274923445E-17</v>
      </c>
      <c r="F997" s="4">
        <f t="shared" si="93"/>
        <v>2.488350778642231E-14</v>
      </c>
      <c r="G997">
        <f t="shared" si="94"/>
        <v>0.9999999995299601</v>
      </c>
      <c r="H997" t="b">
        <f aca="true" t="shared" si="98" ref="H997:H1007">IF(OR(AND(G997&gt;=0.95,G998&lt;0.95),AND(G997&lt;0.95,G998&gt;=0.95)),C997+(0.95-G997)*(C998-C997)/(G998-G997))</f>
        <v>0</v>
      </c>
    </row>
    <row r="998" spans="1:8" ht="12.75">
      <c r="A998" s="5" t="s">
        <v>1000</v>
      </c>
      <c r="B998" s="17">
        <f t="shared" si="95"/>
        <v>0.001001001001001001</v>
      </c>
      <c r="C998" s="13">
        <v>0.99</v>
      </c>
      <c r="D998" s="10">
        <f t="shared" si="96"/>
        <v>9.70299000000006E-15</v>
      </c>
      <c r="E998" s="10">
        <f t="shared" si="97"/>
        <v>9.712702702702763E-18</v>
      </c>
      <c r="F998" s="4">
        <f t="shared" si="93"/>
        <v>1.2807946799859182E-14</v>
      </c>
      <c r="G998">
        <f t="shared" si="94"/>
        <v>0.9999999995299601</v>
      </c>
      <c r="H998" t="b">
        <f t="shared" si="98"/>
        <v>0</v>
      </c>
    </row>
    <row r="999" spans="1:8" ht="12.75">
      <c r="A999" s="5" t="s">
        <v>1001</v>
      </c>
      <c r="B999" s="17">
        <f t="shared" si="95"/>
        <v>0.001001001001001001</v>
      </c>
      <c r="C999" s="13">
        <v>0.991</v>
      </c>
      <c r="D999" s="10">
        <f t="shared" si="96"/>
        <v>4.654987611682627E-15</v>
      </c>
      <c r="E999" s="10">
        <f t="shared" si="97"/>
        <v>4.659647258941569E-18</v>
      </c>
      <c r="F999" s="4">
        <f t="shared" si="93"/>
        <v>6.144583647353473E-15</v>
      </c>
      <c r="G999">
        <f t="shared" si="94"/>
        <v>0.9999999995299601</v>
      </c>
      <c r="H999" t="b">
        <f t="shared" si="98"/>
        <v>0</v>
      </c>
    </row>
    <row r="1000" spans="1:8" ht="12.75">
      <c r="A1000" s="5" t="s">
        <v>1002</v>
      </c>
      <c r="B1000" s="17">
        <f t="shared" si="95"/>
        <v>0.001001001001001001</v>
      </c>
      <c r="C1000" s="13">
        <v>0.992</v>
      </c>
      <c r="D1000" s="10">
        <f t="shared" si="96"/>
        <v>2.047221931442189E-15</v>
      </c>
      <c r="E1000" s="10">
        <f t="shared" si="97"/>
        <v>2.0492712026448337E-18</v>
      </c>
      <c r="F1000" s="4">
        <f t="shared" si="93"/>
        <v>2.7023329494739613E-15</v>
      </c>
      <c r="G1000">
        <f t="shared" si="94"/>
        <v>0.9999999995299601</v>
      </c>
      <c r="H1000" t="b">
        <f t="shared" si="98"/>
        <v>0</v>
      </c>
    </row>
    <row r="1001" spans="1:8" ht="12.75">
      <c r="A1001" s="5" t="s">
        <v>1003</v>
      </c>
      <c r="B1001" s="17">
        <f t="shared" si="95"/>
        <v>0.001001001001001001</v>
      </c>
      <c r="C1001" s="13">
        <v>0.993</v>
      </c>
      <c r="D1001" s="10">
        <f t="shared" si="96"/>
        <v>8.063693753457559E-16</v>
      </c>
      <c r="E1001" s="10">
        <f t="shared" si="97"/>
        <v>8.071765518976536E-19</v>
      </c>
      <c r="F1001" s="4">
        <f t="shared" si="93"/>
        <v>1.0644075754446885E-15</v>
      </c>
      <c r="G1001">
        <f t="shared" si="94"/>
        <v>0.9999999995299601</v>
      </c>
      <c r="H1001" t="b">
        <f t="shared" si="98"/>
        <v>0</v>
      </c>
    </row>
    <row r="1002" spans="1:8" ht="12.75">
      <c r="A1002" s="5" t="s">
        <v>1004</v>
      </c>
      <c r="B1002" s="17">
        <f t="shared" si="95"/>
        <v>0.001001001001001001</v>
      </c>
      <c r="C1002" s="13">
        <v>0.994</v>
      </c>
      <c r="D1002" s="10">
        <f t="shared" si="96"/>
        <v>2.7492732462182565E-16</v>
      </c>
      <c r="E1002" s="10">
        <f t="shared" si="97"/>
        <v>2.752025271489746E-19</v>
      </c>
      <c r="F1002" s="4">
        <f t="shared" si="93"/>
        <v>3.629040684968176E-16</v>
      </c>
      <c r="G1002">
        <f t="shared" si="94"/>
        <v>0.9999999995299601</v>
      </c>
      <c r="H1002" t="b">
        <f t="shared" si="98"/>
        <v>0</v>
      </c>
    </row>
    <row r="1003" spans="1:8" ht="12.75">
      <c r="A1003" s="5" t="s">
        <v>1005</v>
      </c>
      <c r="B1003" s="17">
        <f t="shared" si="95"/>
        <v>0.001001001001001001</v>
      </c>
      <c r="C1003" s="13">
        <v>0.995</v>
      </c>
      <c r="D1003" s="10">
        <f t="shared" si="96"/>
        <v>7.695897460937549E-17</v>
      </c>
      <c r="E1003" s="10">
        <f t="shared" si="97"/>
        <v>7.703601061999549E-20</v>
      </c>
      <c r="F1003" s="4">
        <f t="shared" si="93"/>
        <v>1.0158584648325812E-16</v>
      </c>
      <c r="G1003">
        <f t="shared" si="94"/>
        <v>0.9999999995299601</v>
      </c>
      <c r="H1003" t="b">
        <f t="shared" si="98"/>
        <v>0</v>
      </c>
    </row>
    <row r="1004" spans="1:8" ht="12.75">
      <c r="A1004" s="5" t="s">
        <v>1006</v>
      </c>
      <c r="B1004" s="17">
        <f t="shared" si="95"/>
        <v>0.001001001001001001</v>
      </c>
      <c r="C1004" s="13">
        <v>0.996</v>
      </c>
      <c r="D1004" s="10">
        <f t="shared" si="96"/>
        <v>1.6188177383424104E-17</v>
      </c>
      <c r="E1004" s="10">
        <f t="shared" si="97"/>
        <v>1.6204381765189292E-20</v>
      </c>
      <c r="F1004" s="4">
        <f t="shared" si="93"/>
        <v>2.1368394145884748E-17</v>
      </c>
      <c r="G1004">
        <f t="shared" si="94"/>
        <v>0.9999999995299601</v>
      </c>
      <c r="H1004" t="b">
        <f t="shared" si="98"/>
        <v>0</v>
      </c>
    </row>
    <row r="1005" spans="1:8" ht="12.75">
      <c r="A1005" s="5" t="s">
        <v>1007</v>
      </c>
      <c r="B1005" s="17">
        <f t="shared" si="95"/>
        <v>0.001001001001001001</v>
      </c>
      <c r="C1005" s="13">
        <v>0.997</v>
      </c>
      <c r="D1005" s="10">
        <f t="shared" si="96"/>
        <v>2.167375989951013E-18</v>
      </c>
      <c r="E1005" s="10">
        <f t="shared" si="97"/>
        <v>2.1695455354864993E-21</v>
      </c>
      <c r="F1005" s="4">
        <f t="shared" si="93"/>
        <v>2.860936306703864E-18</v>
      </c>
      <c r="G1005">
        <f t="shared" si="94"/>
        <v>0.9999999995299601</v>
      </c>
      <c r="H1005" t="b">
        <f t="shared" si="98"/>
        <v>0</v>
      </c>
    </row>
    <row r="1006" spans="1:8" ht="12.75">
      <c r="A1006" s="5" t="s">
        <v>1008</v>
      </c>
      <c r="B1006" s="17">
        <f t="shared" si="95"/>
        <v>0.001001001001001001</v>
      </c>
      <c r="C1006" s="13">
        <v>0.998</v>
      </c>
      <c r="D1006" s="10">
        <f t="shared" si="96"/>
        <v>1.2723353497600083E-19</v>
      </c>
      <c r="E1006" s="10">
        <f t="shared" si="97"/>
        <v>1.273608958718727E-22</v>
      </c>
      <c r="F1006" s="4">
        <f t="shared" si="93"/>
        <v>1.6794826616647354E-19</v>
      </c>
      <c r="G1006">
        <f t="shared" si="94"/>
        <v>0.9999999995299601</v>
      </c>
      <c r="H1006" t="b">
        <f t="shared" si="98"/>
        <v>0</v>
      </c>
    </row>
    <row r="1007" spans="1:8" ht="12.75">
      <c r="A1007" s="5" t="s">
        <v>1009</v>
      </c>
      <c r="B1007" s="17">
        <f t="shared" si="95"/>
        <v>0.001001001001001001</v>
      </c>
      <c r="C1007" s="13">
        <v>0.999</v>
      </c>
      <c r="D1007" s="10">
        <f t="shared" si="96"/>
        <v>9.970029990000064E-22</v>
      </c>
      <c r="E1007" s="10">
        <f t="shared" si="97"/>
        <v>9.980010000000064E-25</v>
      </c>
      <c r="F1007" s="4">
        <f t="shared" si="93"/>
        <v>1.3160439586655309E-21</v>
      </c>
      <c r="G1007">
        <f t="shared" si="94"/>
        <v>0.9999999995299601</v>
      </c>
      <c r="H1007" t="b">
        <f t="shared" si="98"/>
        <v>0</v>
      </c>
    </row>
    <row r="1008" spans="1:7" ht="12.75">
      <c r="A1008" s="20" t="s">
        <v>1010</v>
      </c>
      <c r="B1008" s="21">
        <v>0</v>
      </c>
      <c r="C1008" s="26">
        <v>1</v>
      </c>
      <c r="D1008" s="22">
        <f>IF(F4=F3,1,0)</f>
        <v>0</v>
      </c>
      <c r="E1008" s="22">
        <f t="shared" si="97"/>
        <v>0</v>
      </c>
      <c r="F1008" s="23">
        <f t="shared" si="93"/>
        <v>0</v>
      </c>
      <c r="G1008">
        <f t="shared" si="94"/>
        <v>0.9999999995299601</v>
      </c>
    </row>
    <row r="1009" spans="2:6" ht="12.75">
      <c r="B1009" s="19">
        <f>SUM(B8:B1008)</f>
        <v>0.999999999999984</v>
      </c>
      <c r="E1009" s="8">
        <f>SUM(E8:E1008)</f>
        <v>0.0007583340916757673</v>
      </c>
      <c r="F1009" s="2">
        <f>SUM(F8:F1008)</f>
        <v>0.9999999999999988</v>
      </c>
    </row>
  </sheetData>
  <mergeCells count="7">
    <mergeCell ref="A2:F2"/>
    <mergeCell ref="A1:F1"/>
    <mergeCell ref="A3:B3"/>
    <mergeCell ref="A4:B4"/>
    <mergeCell ref="D3:E3"/>
    <mergeCell ref="D4:E4"/>
    <mergeCell ref="J3:K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8"/>
  <sheetViews>
    <sheetView workbookViewId="0" topLeftCell="A1">
      <selection activeCell="C22" sqref="C22"/>
    </sheetView>
  </sheetViews>
  <sheetFormatPr defaultColWidth="9.140625" defaultRowHeight="12.75"/>
  <cols>
    <col min="4" max="4" width="12.57421875" style="0" bestFit="1" customWidth="1"/>
  </cols>
  <sheetData>
    <row r="1" spans="1:4" ht="12.75">
      <c r="A1" s="42" t="s">
        <v>1014</v>
      </c>
      <c r="B1" s="42"/>
      <c r="C1" s="42"/>
      <c r="D1" s="28"/>
    </row>
    <row r="3" spans="1:2" ht="12.75">
      <c r="A3">
        <f>MIN(B8:B1007)</f>
        <v>0.093</v>
      </c>
      <c r="B3">
        <f>MAX(B8:B1007)</f>
        <v>0.587</v>
      </c>
    </row>
    <row r="8" spans="1:2" ht="12.75">
      <c r="A8">
        <f>SUMIF('Bayes Rule'!F$8:'Bayes Rule'!F$1008,CONCATENATE("&gt;",TEXT('Bayes Rule'!F8,0.0000000001)))</f>
        <v>0.9999999995299601</v>
      </c>
      <c r="B8" t="b">
        <f>IF(OR(AND('scratch sheet'!A8&gt;=0.95,A9&lt;0.95),AND('scratch sheet'!A8&lt;0.95,A9&gt;=0.95)),'Bayes Rule'!C8)</f>
        <v>0</v>
      </c>
    </row>
    <row r="9" spans="1:2" ht="12.75">
      <c r="A9">
        <f>SUMIF('Bayes Rule'!F$8:'Bayes Rule'!F$1008,CONCATENATE("&gt;",TEXT('Bayes Rule'!F9,0.0000000001)))</f>
        <v>0.9999999929113838</v>
      </c>
      <c r="B9" t="b">
        <f>IF(OR(AND('scratch sheet'!A9&gt;=0.95,A10&lt;0.95),AND('scratch sheet'!A9&lt;0.95,A10&gt;=0.95)),'Bayes Rule'!C9)</f>
        <v>0</v>
      </c>
    </row>
    <row r="10" spans="1:2" ht="12.75">
      <c r="A10">
        <f>SUMIF('Bayes Rule'!F$8:'Bayes Rule'!F$1008,CONCATENATE("&gt;",TEXT('Bayes Rule'!F10,0.0000000001)))</f>
        <v>0.9999999061625714</v>
      </c>
      <c r="B10" t="b">
        <f>IF(OR(AND('scratch sheet'!A10&gt;=0.95,A11&lt;0.95),AND('scratch sheet'!A10&lt;0.95,A11&gt;=0.95)),'Bayes Rule'!C10)</f>
        <v>0</v>
      </c>
    </row>
    <row r="11" spans="1:5" ht="12.75">
      <c r="A11">
        <f>SUMIF('Bayes Rule'!F$8:'Bayes Rule'!F$1008,CONCATENATE("&gt;",TEXT('Bayes Rule'!F11,0.0000000001)))</f>
        <v>0.9999995465953517</v>
      </c>
      <c r="B11" t="b">
        <f>IF(OR(AND('scratch sheet'!A11&gt;=0.95,A12&lt;0.95),AND('scratch sheet'!A11&lt;0.95,A12&gt;=0.95)),'Bayes Rule'!C11)</f>
        <v>0</v>
      </c>
      <c r="E11" s="27"/>
    </row>
    <row r="12" spans="1:2" ht="12.75">
      <c r="A12">
        <f>SUMIF('Bayes Rule'!F$8:'Bayes Rule'!F$1008,CONCATENATE("&gt;",TEXT('Bayes Rule'!F12,0.0000000001)))</f>
        <v>0.9999989266435554</v>
      </c>
      <c r="B12" t="b">
        <f>IF(OR(AND('scratch sheet'!A12&gt;=0.95,A13&lt;0.95),AND('scratch sheet'!A12&lt;0.95,A13&gt;=0.95)),'Bayes Rule'!C12)</f>
        <v>0</v>
      </c>
    </row>
    <row r="13" spans="1:2" ht="12.75">
      <c r="A13">
        <f>SUMIF('Bayes Rule'!F$8:'Bayes Rule'!F$1008,CONCATENATE("&gt;",TEXT('Bayes Rule'!F13,0.0000000001)))</f>
        <v>0.9999976935242093</v>
      </c>
      <c r="B13" t="b">
        <f>IF(OR(AND('scratch sheet'!A13&gt;=0.95,A14&lt;0.95),AND('scratch sheet'!A13&lt;0.95,A14&gt;=0.95)),'Bayes Rule'!C13)</f>
        <v>0</v>
      </c>
    </row>
    <row r="14" spans="1:2" ht="12.75">
      <c r="A14">
        <f>SUMIF('Bayes Rule'!F$8:'Bayes Rule'!F$1008,CONCATENATE("&gt;",TEXT('Bayes Rule'!F14,0.0000000001)))</f>
        <v>0.9999954044656973</v>
      </c>
      <c r="B14" t="b">
        <f>IF(OR(AND('scratch sheet'!A14&gt;=0.95,A15&lt;0.95),AND('scratch sheet'!A14&lt;0.95,A15&gt;=0.95)),'Bayes Rule'!C14)</f>
        <v>0</v>
      </c>
    </row>
    <row r="15" spans="1:2" ht="12.75">
      <c r="A15">
        <f>SUMIF('Bayes Rule'!F$8:'Bayes Rule'!F$1008,CONCATENATE("&gt;",TEXT('Bayes Rule'!F15,0.0000000001)))</f>
        <v>0.9999918835057402</v>
      </c>
      <c r="B15" t="b">
        <f>IF(OR(AND('scratch sheet'!A15&gt;=0.95,A16&lt;0.95),AND('scratch sheet'!A15&lt;0.95,A16&gt;=0.95)),'Bayes Rule'!C15)</f>
        <v>0</v>
      </c>
    </row>
    <row r="16" spans="1:2" ht="12.75">
      <c r="A16">
        <f>SUMIF('Bayes Rule'!F$8:'Bayes Rule'!F$1008,CONCATENATE("&gt;",TEXT('Bayes Rule'!F16,0.0000000001)))</f>
        <v>0.9999869661045642</v>
      </c>
      <c r="B16" t="b">
        <f>IF(OR(AND('scratch sheet'!A16&gt;=0.95,A17&lt;0.95),AND('scratch sheet'!A16&lt;0.95,A17&gt;=0.95)),'Bayes Rule'!C16)</f>
        <v>0</v>
      </c>
    </row>
    <row r="17" spans="1:2" ht="12.75">
      <c r="A17">
        <f>SUMIF('Bayes Rule'!F$8:'Bayes Rule'!F$1008,CONCATENATE("&gt;",TEXT('Bayes Rule'!F17,0.0000000001)))</f>
        <v>0.9999815661758297</v>
      </c>
      <c r="B17" t="b">
        <f>IF(OR(AND('scratch sheet'!A17&gt;=0.95,A18&lt;0.95),AND('scratch sheet'!A17&lt;0.95,A18&gt;=0.95)),'Bayes Rule'!C17)</f>
        <v>0</v>
      </c>
    </row>
    <row r="18" spans="1:2" ht="12.75">
      <c r="A18">
        <f>SUMIF('Bayes Rule'!F$8:'Bayes Rule'!F$1008,CONCATENATE("&gt;",TEXT('Bayes Rule'!F18,0.0000000001)))</f>
        <v>0.9999731967139128</v>
      </c>
      <c r="B18" t="b">
        <f>IF(OR(AND('scratch sheet'!A18&gt;=0.95,A19&lt;0.95),AND('scratch sheet'!A18&lt;0.95,A19&gt;=0.95)),'Bayes Rule'!C18)</f>
        <v>0</v>
      </c>
    </row>
    <row r="19" spans="1:2" ht="12.75">
      <c r="A19">
        <f>SUMIF('Bayes Rule'!F$8:'Bayes Rule'!F$1008,CONCATENATE("&gt;",TEXT('Bayes Rule'!F19,0.0000000001)))</f>
        <v>0.9999618301315355</v>
      </c>
      <c r="B19" t="b">
        <f>IF(OR(AND('scratch sheet'!A19&gt;=0.95,A20&lt;0.95),AND('scratch sheet'!A19&lt;0.95,A20&gt;=0.95)),'Bayes Rule'!C19)</f>
        <v>0</v>
      </c>
    </row>
    <row r="20" spans="1:2" ht="12.75">
      <c r="A20">
        <f>SUMIF('Bayes Rule'!F$8:'Bayes Rule'!F$1008,CONCATENATE("&gt;",TEXT('Bayes Rule'!F20,0.0000000001)))</f>
        <v>0.9999508787218455</v>
      </c>
      <c r="B20" t="b">
        <f>IF(OR(AND('scratch sheet'!A20&gt;=0.95,A21&lt;0.95),AND('scratch sheet'!A20&lt;0.95,A21&gt;=0.95)),'Bayes Rule'!C20)</f>
        <v>0</v>
      </c>
    </row>
    <row r="21" spans="1:2" ht="12.75">
      <c r="A21">
        <f>SUMIF('Bayes Rule'!F$8:'Bayes Rule'!F$1008,CONCATENATE("&gt;",TEXT('Bayes Rule'!F21,0.0000000001)))</f>
        <v>0.999934835951531</v>
      </c>
      <c r="B21" t="b">
        <f>IF(OR(AND('scratch sheet'!A21&gt;=0.95,A22&lt;0.95),AND('scratch sheet'!A21&lt;0.95,A22&gt;=0.95)),'Bayes Rule'!C21)</f>
        <v>0</v>
      </c>
    </row>
    <row r="22" spans="1:2" ht="12.75">
      <c r="A22">
        <f>SUMIF('Bayes Rule'!F$8:'Bayes Rule'!F$1008,CONCATENATE("&gt;",TEXT('Bayes Rule'!F22,0.0000000001)))</f>
        <v>0.9999113181647425</v>
      </c>
      <c r="B22" t="b">
        <f>IF(OR(AND('scratch sheet'!A22&gt;=0.95,A23&lt;0.95),AND('scratch sheet'!A22&lt;0.95,A23&gt;=0.95)),'Bayes Rule'!C22)</f>
        <v>0</v>
      </c>
    </row>
    <row r="23" spans="1:2" ht="12.75">
      <c r="A23">
        <f>SUMIF('Bayes Rule'!F$8:'Bayes Rule'!F$1008,CONCATENATE("&gt;",TEXT('Bayes Rule'!F23,0.0000000001)))</f>
        <v>0.9998853248006173</v>
      </c>
      <c r="B23" t="b">
        <f>IF(OR(AND('scratch sheet'!A23&gt;=0.95,A24&lt;0.95),AND('scratch sheet'!A23&lt;0.95,A24&gt;=0.95)),'Bayes Rule'!C23)</f>
        <v>0</v>
      </c>
    </row>
    <row r="24" spans="1:2" ht="12.75">
      <c r="A24">
        <f>SUMIF('Bayes Rule'!F$8:'Bayes Rule'!F$1008,CONCATENATE("&gt;",TEXT('Bayes Rule'!F24,0.0000000001)))</f>
        <v>0.9998630231958876</v>
      </c>
      <c r="B24" t="b">
        <f>IF(OR(AND('scratch sheet'!A24&gt;=0.95,A25&lt;0.95),AND('scratch sheet'!A24&lt;0.95,A25&gt;=0.95)),'Bayes Rule'!C24)</f>
        <v>0</v>
      </c>
    </row>
    <row r="25" spans="1:2" ht="12.75">
      <c r="A25">
        <f>SUMIF('Bayes Rule'!F$8:'Bayes Rule'!F$1008,CONCATENATE("&gt;",TEXT('Bayes Rule'!F25,0.0000000001)))</f>
        <v>0.999825918306853</v>
      </c>
      <c r="B25" t="b">
        <f>IF(OR(AND('scratch sheet'!A25&gt;=0.95,A26&lt;0.95),AND('scratch sheet'!A25&lt;0.95,A26&gt;=0.95)),'Bayes Rule'!C25)</f>
        <v>0</v>
      </c>
    </row>
    <row r="26" spans="1:2" ht="12.75">
      <c r="A26">
        <f>SUMIF('Bayes Rule'!F$8:'Bayes Rule'!F$1008,CONCATENATE("&gt;",TEXT('Bayes Rule'!F26,0.0000000001)))</f>
        <v>0.9997877583542042</v>
      </c>
      <c r="B26" t="b">
        <f>IF(OR(AND('scratch sheet'!A26&gt;=0.95,A27&lt;0.95),AND('scratch sheet'!A26&lt;0.95,A27&gt;=0.95)),'Bayes Rule'!C26)</f>
        <v>0</v>
      </c>
    </row>
    <row r="27" spans="1:2" ht="12.75">
      <c r="A27">
        <f>SUMIF('Bayes Rule'!F$8:'Bayes Rule'!F$1008,CONCATENATE("&gt;",TEXT('Bayes Rule'!F27,0.0000000001)))</f>
        <v>0.9997508145814974</v>
      </c>
      <c r="B27" t="b">
        <f>IF(OR(AND('scratch sheet'!A27&gt;=0.95,A28&lt;0.95),AND('scratch sheet'!A27&lt;0.95,A28&gt;=0.95)),'Bayes Rule'!C27)</f>
        <v>0</v>
      </c>
    </row>
    <row r="28" spans="1:2" ht="12.75">
      <c r="A28">
        <f>SUMIF('Bayes Rule'!F$8:'Bayes Rule'!F$1008,CONCATENATE("&gt;",TEXT('Bayes Rule'!F28,0.0000000001)))</f>
        <v>0.9997088155225832</v>
      </c>
      <c r="B28" t="b">
        <f>IF(OR(AND('scratch sheet'!A28&gt;=0.95,A29&lt;0.95),AND('scratch sheet'!A28&lt;0.95,A29&gt;=0.95)),'Bayes Rule'!C28)</f>
        <v>0</v>
      </c>
    </row>
    <row r="29" spans="1:2" ht="12.75">
      <c r="A29">
        <f>SUMIF('Bayes Rule'!F$8:'Bayes Rule'!F$1008,CONCATENATE("&gt;",TEXT('Bayes Rule'!F29,0.0000000001)))</f>
        <v>0.999640130648807</v>
      </c>
      <c r="B29" t="b">
        <f>IF(OR(AND('scratch sheet'!A29&gt;=0.95,A30&lt;0.95),AND('scratch sheet'!A29&lt;0.95,A30&gt;=0.95)),'Bayes Rule'!C29)</f>
        <v>0</v>
      </c>
    </row>
    <row r="30" spans="1:2" ht="12.75">
      <c r="A30">
        <f>SUMIF('Bayes Rule'!F$8:'Bayes Rule'!F$1008,CONCATENATE("&gt;",TEXT('Bayes Rule'!F30,0.0000000001)))</f>
        <v>0.9995832353086357</v>
      </c>
      <c r="B30" t="b">
        <f>IF(OR(AND('scratch sheet'!A30&gt;=0.95,A31&lt;0.95),AND('scratch sheet'!A30&lt;0.95,A31&gt;=0.95)),'Bayes Rule'!C30)</f>
        <v>0</v>
      </c>
    </row>
    <row r="31" spans="1:2" ht="12.75">
      <c r="A31">
        <f>SUMIF('Bayes Rule'!F$8:'Bayes Rule'!F$1008,CONCATENATE("&gt;",TEXT('Bayes Rule'!F31,0.0000000001)))</f>
        <v>0.999519199527737</v>
      </c>
      <c r="B31" t="b">
        <f>IF(OR(AND('scratch sheet'!A31&gt;=0.95,A32&lt;0.95),AND('scratch sheet'!A31&lt;0.95,A32&gt;=0.95)),'Bayes Rule'!C31)</f>
        <v>0</v>
      </c>
    </row>
    <row r="32" spans="1:2" ht="12.75">
      <c r="A32">
        <f>SUMIF('Bayes Rule'!F$8:'Bayes Rule'!F$1008,CONCATENATE("&gt;",TEXT('Bayes Rule'!F32,0.0000000001)))</f>
        <v>0.9994472786050538</v>
      </c>
      <c r="B32" t="b">
        <f>IF(OR(AND('scratch sheet'!A32&gt;=0.95,A33&lt;0.95),AND('scratch sheet'!A32&lt;0.95,A33&gt;=0.95)),'Bayes Rule'!C32)</f>
        <v>0</v>
      </c>
    </row>
    <row r="33" spans="1:2" ht="12.75">
      <c r="A33">
        <f>SUMIF('Bayes Rule'!F$8:'Bayes Rule'!F$1008,CONCATENATE("&gt;",TEXT('Bayes Rule'!F33,0.0000000001)))</f>
        <v>0.9993666923576272</v>
      </c>
      <c r="B33" t="b">
        <f>IF(OR(AND('scratch sheet'!A33&gt;=0.95,A34&lt;0.95),AND('scratch sheet'!A33&lt;0.95,A34&gt;=0.95)),'Bayes Rule'!C33)</f>
        <v>0</v>
      </c>
    </row>
    <row r="34" spans="1:2" ht="12.75">
      <c r="A34">
        <f>SUMIF('Bayes Rule'!F$8:'Bayes Rule'!F$1008,CONCATENATE("&gt;",TEXT('Bayes Rule'!F34,0.0000000001)))</f>
        <v>0.9992766582157506</v>
      </c>
      <c r="B34" t="b">
        <f>IF(OR(AND('scratch sheet'!A34&gt;=0.95,A35&lt;0.95),AND('scratch sheet'!A34&lt;0.95,A35&gt;=0.95)),'Bayes Rule'!C34)</f>
        <v>0</v>
      </c>
    </row>
    <row r="35" spans="1:2" ht="12.75">
      <c r="A35">
        <f>SUMIF('Bayes Rule'!F$8:'Bayes Rule'!F$1008,CONCATENATE("&gt;",TEXT('Bayes Rule'!F35,0.0000000001)))</f>
        <v>0.9991763461892217</v>
      </c>
      <c r="B35" t="b">
        <f>IF(OR(AND('scratch sheet'!A35&gt;=0.95,A36&lt;0.95),AND('scratch sheet'!A35&lt;0.95,A36&gt;=0.95)),'Bayes Rule'!C35)</f>
        <v>0</v>
      </c>
    </row>
    <row r="36" spans="1:2" ht="12.75">
      <c r="A36">
        <f>SUMIF('Bayes Rule'!F$8:'Bayes Rule'!F$1008,CONCATENATE("&gt;",TEXT('Bayes Rule'!F36,0.0000000001)))</f>
        <v>0.9990411247187874</v>
      </c>
      <c r="B36" t="b">
        <f>IF(OR(AND('scratch sheet'!A36&gt;=0.95,A37&lt;0.95),AND('scratch sheet'!A36&lt;0.95,A37&gt;=0.95)),'Bayes Rule'!C36)</f>
        <v>0</v>
      </c>
    </row>
    <row r="37" spans="1:2" ht="12.75">
      <c r="A37">
        <f>SUMIF('Bayes Rule'!F$8:'Bayes Rule'!F$1008,CONCATENATE("&gt;",TEXT('Bayes Rule'!F37,0.0000000001)))</f>
        <v>0.9989151223087777</v>
      </c>
      <c r="B37" t="b">
        <f>IF(OR(AND('scratch sheet'!A37&gt;=0.95,A38&lt;0.95),AND('scratch sheet'!A37&lt;0.95,A38&gt;=0.95)),'Bayes Rule'!C37)</f>
        <v>0</v>
      </c>
    </row>
    <row r="38" spans="1:2" ht="12.75">
      <c r="A38">
        <f>SUMIF('Bayes Rule'!F$8:'Bayes Rule'!F$1008,CONCATENATE("&gt;",TEXT('Bayes Rule'!F38,0.0000000001)))</f>
        <v>0.9987759035306013</v>
      </c>
      <c r="B38" t="b">
        <f>IF(OR(AND('scratch sheet'!A38&gt;=0.95,A39&lt;0.95),AND('scratch sheet'!A38&lt;0.95,A39&gt;=0.95)),'Bayes Rule'!C38)</f>
        <v>0</v>
      </c>
    </row>
    <row r="39" spans="1:2" ht="12.75">
      <c r="A39">
        <f>SUMIF('Bayes Rule'!F$8:'Bayes Rule'!F$1008,CONCATENATE("&gt;",TEXT('Bayes Rule'!F39,0.0000000001)))</f>
        <v>0.998654042093007</v>
      </c>
      <c r="B39" t="b">
        <f>IF(OR(AND('scratch sheet'!A39&gt;=0.95,A40&lt;0.95),AND('scratch sheet'!A39&lt;0.95,A40&gt;=0.95)),'Bayes Rule'!C39)</f>
        <v>0</v>
      </c>
    </row>
    <row r="40" spans="1:2" ht="12.75">
      <c r="A40">
        <f>SUMIF('Bayes Rule'!F$8:'Bayes Rule'!F$1008,CONCATENATE("&gt;",TEXT('Bayes Rule'!F40,0.0000000001)))</f>
        <v>0.9984884258378308</v>
      </c>
      <c r="B40" t="b">
        <f>IF(OR(AND('scratch sheet'!A40&gt;=0.95,A41&lt;0.95),AND('scratch sheet'!A40&lt;0.95,A41&gt;=0.95)),'Bayes Rule'!C40)</f>
        <v>0</v>
      </c>
    </row>
    <row r="41" spans="1:2" ht="12.75">
      <c r="A41">
        <f>SUMIF('Bayes Rule'!F$8:'Bayes Rule'!F$1008,CONCATENATE("&gt;",TEXT('Bayes Rule'!F41,0.0000000001)))</f>
        <v>0.9983065692414704</v>
      </c>
      <c r="B41" t="b">
        <f>IF(OR(AND('scratch sheet'!A41&gt;=0.95,A42&lt;0.95),AND('scratch sheet'!A41&lt;0.95,A42&gt;=0.95)),'Bayes Rule'!C41)</f>
        <v>0</v>
      </c>
    </row>
    <row r="42" spans="1:2" ht="12.75">
      <c r="A42">
        <f>SUMIF('Bayes Rule'!F$8:'Bayes Rule'!F$1008,CONCATENATE("&gt;",TEXT('Bayes Rule'!F42,0.0000000001)))</f>
        <v>0.9981483132173905</v>
      </c>
      <c r="B42" t="b">
        <f>IF(OR(AND('scratch sheet'!A42&gt;=0.95,A43&lt;0.95),AND('scratch sheet'!A42&lt;0.95,A43&gt;=0.95)),'Bayes Rule'!C42)</f>
        <v>0</v>
      </c>
    </row>
    <row r="43" spans="1:2" ht="12.75">
      <c r="A43">
        <f>SUMIF('Bayes Rule'!F$8:'Bayes Rule'!F$1008,CONCATENATE("&gt;",TEXT('Bayes Rule'!F43,0.0000000001)))</f>
        <v>0.9979783779304086</v>
      </c>
      <c r="B43" t="b">
        <f>IF(OR(AND('scratch sheet'!A43&gt;=0.95,A44&lt;0.95),AND('scratch sheet'!A43&lt;0.95,A44&gt;=0.95)),'Bayes Rule'!C43)</f>
        <v>0</v>
      </c>
    </row>
    <row r="44" spans="1:2" ht="12.75">
      <c r="A44">
        <f>SUMIF('Bayes Rule'!F$8:'Bayes Rule'!F$1008,CONCATENATE("&gt;",TEXT('Bayes Rule'!F44,0.0000000001)))</f>
        <v>0.9977962853232049</v>
      </c>
      <c r="B44" t="b">
        <f>IF(OR(AND('scratch sheet'!A44&gt;=0.95,A45&lt;0.95),AND('scratch sheet'!A44&lt;0.95,A45&gt;=0.95)),'Bayes Rule'!C44)</f>
        <v>0</v>
      </c>
    </row>
    <row r="45" spans="1:2" ht="12.75">
      <c r="A45">
        <f>SUMIF('Bayes Rule'!F$8:'Bayes Rule'!F$1008,CONCATENATE("&gt;",TEXT('Bayes Rule'!F45,0.0000000001)))</f>
        <v>0.9975497128107919</v>
      </c>
      <c r="B45" t="b">
        <f>IF(OR(AND('scratch sheet'!A45&gt;=0.95,A46&lt;0.95),AND('scratch sheet'!A45&lt;0.95,A46&gt;=0.95)),'Bayes Rule'!C45)</f>
        <v>0</v>
      </c>
    </row>
    <row r="46" spans="1:2" ht="12.75">
      <c r="A46">
        <f>SUMIF('Bayes Rule'!F$8:'Bayes Rule'!F$1008,CONCATENATE("&gt;",TEXT('Bayes Rule'!F46,0.0000000001)))</f>
        <v>0.9972819129843272</v>
      </c>
      <c r="B46" t="b">
        <f>IF(OR(AND('scratch sheet'!A46&gt;=0.95,A47&lt;0.95),AND('scratch sheet'!A46&lt;0.95,A47&gt;=0.95)),'Bayes Rule'!C46)</f>
        <v>0</v>
      </c>
    </row>
    <row r="47" spans="1:2" ht="12.75">
      <c r="A47">
        <f>SUMIF('Bayes Rule'!F$8:'Bayes Rule'!F$1008,CONCATENATE("&gt;",TEXT('Bayes Rule'!F47,0.0000000001)))</f>
        <v>0.9970506588672453</v>
      </c>
      <c r="B47" t="b">
        <f>IF(OR(AND('scratch sheet'!A47&gt;=0.95,A48&lt;0.95),AND('scratch sheet'!A47&lt;0.95,A48&gt;=0.95)),'Bayes Rule'!C47)</f>
        <v>0</v>
      </c>
    </row>
    <row r="48" spans="1:2" ht="12.75">
      <c r="A48">
        <f>SUMIF('Bayes Rule'!F$8:'Bayes Rule'!F$1008,CONCATENATE("&gt;",TEXT('Bayes Rule'!F48,0.0000000001)))</f>
        <v>0.9968672900420354</v>
      </c>
      <c r="B48" t="b">
        <f>IF(OR(AND('scratch sheet'!A48&gt;=0.95,A49&lt;0.95),AND('scratch sheet'!A48&lt;0.95,A49&gt;=0.95)),'Bayes Rule'!C48)</f>
        <v>0</v>
      </c>
    </row>
    <row r="49" spans="1:2" ht="12.75">
      <c r="A49">
        <f>SUMIF('Bayes Rule'!F$8:'Bayes Rule'!F$1008,CONCATENATE("&gt;",TEXT('Bayes Rule'!F49,0.0000000001)))</f>
        <v>0.9965406062625354</v>
      </c>
      <c r="B49" t="b">
        <f>IF(OR(AND('scratch sheet'!A49&gt;=0.95,A50&lt;0.95),AND('scratch sheet'!A49&lt;0.95,A50&gt;=0.95)),'Bayes Rule'!C49)</f>
        <v>0</v>
      </c>
    </row>
    <row r="50" spans="1:2" ht="12.75">
      <c r="A50">
        <f>SUMIF('Bayes Rule'!F$8:'Bayes Rule'!F$1008,CONCATENATE("&gt;",TEXT('Bayes Rule'!F50,0.0000000001)))</f>
        <v>0.9961880791013913</v>
      </c>
      <c r="B50" t="b">
        <f>IF(OR(AND('scratch sheet'!A50&gt;=0.95,A51&lt;0.95),AND('scratch sheet'!A50&lt;0.95,A51&gt;=0.95)),'Bayes Rule'!C50)</f>
        <v>0</v>
      </c>
    </row>
    <row r="51" spans="1:2" ht="12.75">
      <c r="A51">
        <f>SUMIF('Bayes Rule'!F$8:'Bayes Rule'!F$1008,CONCATENATE("&gt;",TEXT('Bayes Rule'!F51,0.0000000001)))</f>
        <v>0.9958852935536201</v>
      </c>
      <c r="B51" t="b">
        <f>IF(OR(AND('scratch sheet'!A51&gt;=0.95,A52&lt;0.95),AND('scratch sheet'!A51&lt;0.95,A52&gt;=0.95)),'Bayes Rule'!C51)</f>
        <v>0</v>
      </c>
    </row>
    <row r="52" spans="1:2" ht="12.75">
      <c r="A52">
        <f>SUMIF('Bayes Rule'!F$8:'Bayes Rule'!F$1008,CONCATENATE("&gt;",TEXT('Bayes Rule'!F52,0.0000000001)))</f>
        <v>0.9955635513657458</v>
      </c>
      <c r="B52" t="b">
        <f>IF(OR(AND('scratch sheet'!A52&gt;=0.95,A53&lt;0.95),AND('scratch sheet'!A52&lt;0.95,A53&gt;=0.95)),'Bayes Rule'!C52)</f>
        <v>0</v>
      </c>
    </row>
    <row r="53" spans="1:2" ht="12.75">
      <c r="A53">
        <f>SUMIF('Bayes Rule'!F$8:'Bayes Rule'!F$1008,CONCATENATE("&gt;",TEXT('Bayes Rule'!F53,0.0000000001)))</f>
        <v>0.9952220070059644</v>
      </c>
      <c r="B53" t="b">
        <f>IF(OR(AND('scratch sheet'!A53&gt;=0.95,A54&lt;0.95),AND('scratch sheet'!A53&lt;0.95,A54&gt;=0.95)),'Bayes Rule'!C53)</f>
        <v>0</v>
      </c>
    </row>
    <row r="54" spans="1:2" ht="12.75">
      <c r="A54">
        <f>SUMIF('Bayes Rule'!F$8:'Bayes Rule'!F$1008,CONCATENATE("&gt;",TEXT('Bayes Rule'!F54,0.0000000001)))</f>
        <v>0.9948597933994552</v>
      </c>
      <c r="B54" t="b">
        <f>IF(OR(AND('scratch sheet'!A54&gt;=0.95,A55&lt;0.95),AND('scratch sheet'!A54&lt;0.95,A55&gt;=0.95)),'Bayes Rule'!C54)</f>
        <v>0</v>
      </c>
    </row>
    <row r="55" spans="1:2" ht="12.75">
      <c r="A55">
        <f>SUMIF('Bayes Rule'!F$8:'Bayes Rule'!F$1008,CONCATENATE("&gt;",TEXT('Bayes Rule'!F55,0.0000000001)))</f>
        <v>0.9945738622079571</v>
      </c>
      <c r="B55" t="b">
        <f>IF(OR(AND('scratch sheet'!A55&gt;=0.95,A56&lt;0.95),AND('scratch sheet'!A55&lt;0.95,A56&gt;=0.95)),'Bayes Rule'!C55)</f>
        <v>0</v>
      </c>
    </row>
    <row r="56" spans="1:2" ht="12.75">
      <c r="A56">
        <f>SUMIF('Bayes Rule'!F$8:'Bayes Rule'!F$1008,CONCATENATE("&gt;",TEXT('Bayes Rule'!F56,0.0000000001)))</f>
        <v>0.9941732384253903</v>
      </c>
      <c r="B56" t="b">
        <f>IF(OR(AND('scratch sheet'!A56&gt;=0.95,A57&lt;0.95),AND('scratch sheet'!A56&lt;0.95,A57&gt;=0.95)),'Bayes Rule'!C56)</f>
        <v>0</v>
      </c>
    </row>
    <row r="57" spans="1:2" ht="12.75">
      <c r="A57">
        <f>SUMIF('Bayes Rule'!F$8:'Bayes Rule'!F$1008,CONCATENATE("&gt;",TEXT('Bayes Rule'!F57,0.0000000001)))</f>
        <v>0.9936401427512409</v>
      </c>
      <c r="B57" t="b">
        <f>IF(OR(AND('scratch sheet'!A57&gt;=0.95,A58&lt;0.95),AND('scratch sheet'!A57&lt;0.95,A58&gt;=0.95)),'Bayes Rule'!C57)</f>
        <v>0</v>
      </c>
    </row>
    <row r="58" spans="1:2" ht="12.75">
      <c r="A58">
        <f>SUMIF('Bayes Rule'!F$8:'Bayes Rule'!F$1008,CONCATENATE("&gt;",TEXT('Bayes Rule'!F58,0.0000000001)))</f>
        <v>0.9931861499729053</v>
      </c>
      <c r="B58" t="b">
        <f>IF(OR(AND('scratch sheet'!A58&gt;=0.95,A59&lt;0.95),AND('scratch sheet'!A58&lt;0.95,A59&gt;=0.95)),'Bayes Rule'!C58)</f>
        <v>0</v>
      </c>
    </row>
    <row r="59" spans="1:2" ht="12.75">
      <c r="A59">
        <f>SUMIF('Bayes Rule'!F$8:'Bayes Rule'!F$1008,CONCATENATE("&gt;",TEXT('Bayes Rule'!F59,0.0000000001)))</f>
        <v>0.99294970321382</v>
      </c>
      <c r="B59" t="b">
        <f>IF(OR(AND('scratch sheet'!A59&gt;=0.95,A60&lt;0.95),AND('scratch sheet'!A59&lt;0.95,A60&gt;=0.95)),'Bayes Rule'!C59)</f>
        <v>0</v>
      </c>
    </row>
    <row r="60" spans="1:2" ht="12.75">
      <c r="A60">
        <f>SUMIF('Bayes Rule'!F$8:'Bayes Rule'!F$1008,CONCATENATE("&gt;",TEXT('Bayes Rule'!F60,0.0000000001)))</f>
        <v>0.992457148063193</v>
      </c>
      <c r="B60" t="b">
        <f>IF(OR(AND('scratch sheet'!A60&gt;=0.95,A61&lt;0.95),AND('scratch sheet'!A60&lt;0.95,A61&gt;=0.95)),'Bayes Rule'!C60)</f>
        <v>0</v>
      </c>
    </row>
    <row r="61" spans="1:2" ht="12.75">
      <c r="A61">
        <f>SUMIF('Bayes Rule'!F$8:'Bayes Rule'!F$1008,CONCATENATE("&gt;",TEXT('Bayes Rule'!F61,0.0000000001)))</f>
        <v>0.9918034824028096</v>
      </c>
      <c r="B61" t="b">
        <f>IF(OR(AND('scratch sheet'!A61&gt;=0.95,A62&lt;0.95),AND('scratch sheet'!A61&lt;0.95,A62&gt;=0.95)),'Bayes Rule'!C61)</f>
        <v>0</v>
      </c>
    </row>
    <row r="62" spans="1:2" ht="12.75">
      <c r="A62">
        <f>SUMIF('Bayes Rule'!F$8:'Bayes Rule'!F$1008,CONCATENATE("&gt;",TEXT('Bayes Rule'!F62,0.0000000001)))</f>
        <v>0.9912494396544651</v>
      </c>
      <c r="B62" t="b">
        <f>IF(OR(AND('scratch sheet'!A62&gt;=0.95,A63&lt;0.95),AND('scratch sheet'!A62&lt;0.95,A63&gt;=0.95)),'Bayes Rule'!C62)</f>
        <v>0</v>
      </c>
    </row>
    <row r="63" spans="1:2" ht="12.75">
      <c r="A63">
        <f>SUMIF('Bayes Rule'!F$8:'Bayes Rule'!F$1008,CONCATENATE("&gt;",TEXT('Bayes Rule'!F63,0.0000000001)))</f>
        <v>0.9908140553894461</v>
      </c>
      <c r="B63" t="b">
        <f>IF(OR(AND('scratch sheet'!A63&gt;=0.95,A64&lt;0.95),AND('scratch sheet'!A63&lt;0.95,A64&gt;=0.95)),'Bayes Rule'!C63)</f>
        <v>0</v>
      </c>
    </row>
    <row r="64" spans="1:2" ht="12.75">
      <c r="A64">
        <f>SUMIF('Bayes Rule'!F$8:'Bayes Rule'!F$1008,CONCATENATE("&gt;",TEXT('Bayes Rule'!F64,0.0000000001)))</f>
        <v>0.9902083234139156</v>
      </c>
      <c r="B64" t="b">
        <f>IF(OR(AND('scratch sheet'!A64&gt;=0.95,A65&lt;0.95),AND('scratch sheet'!A64&lt;0.95,A65&gt;=0.95)),'Bayes Rule'!C64)</f>
        <v>0</v>
      </c>
    </row>
    <row r="65" spans="1:2" ht="12.75">
      <c r="A65">
        <f>SUMIF('Bayes Rule'!F$8:'Bayes Rule'!F$1008,CONCATENATE("&gt;",TEXT('Bayes Rule'!F65,0.0000000001)))</f>
        <v>0.9895717317197744</v>
      </c>
      <c r="B65" t="b">
        <f>IF(OR(AND('scratch sheet'!A65&gt;=0.95,A66&lt;0.95),AND('scratch sheet'!A65&lt;0.95,A66&gt;=0.95)),'Bayes Rule'!C65)</f>
        <v>0</v>
      </c>
    </row>
    <row r="66" spans="1:2" ht="12.75">
      <c r="A66">
        <f>SUMIF('Bayes Rule'!F$8:'Bayes Rule'!F$1008,CONCATENATE("&gt;",TEXT('Bayes Rule'!F66,0.0000000001)))</f>
        <v>0.9890725431984884</v>
      </c>
      <c r="B66" t="b">
        <f>IF(OR(AND('scratch sheet'!A66&gt;=0.95,A67&lt;0.95),AND('scratch sheet'!A66&lt;0.95,A67&gt;=0.95)),'Bayes Rule'!C66)</f>
        <v>0</v>
      </c>
    </row>
    <row r="67" spans="1:2" ht="12.75">
      <c r="A67">
        <f>SUMIF('Bayes Rule'!F$8:'Bayes Rule'!F$1008,CONCATENATE("&gt;",TEXT('Bayes Rule'!F67,0.0000000001)))</f>
        <v>0.9883789302989308</v>
      </c>
      <c r="B67" t="b">
        <f>IF(OR(AND('scratch sheet'!A67&gt;=0.95,A68&lt;0.95),AND('scratch sheet'!A67&lt;0.95,A68&gt;=0.95)),'Bayes Rule'!C67)</f>
        <v>0</v>
      </c>
    </row>
    <row r="68" spans="1:2" ht="12.75">
      <c r="A68">
        <f>SUMIF('Bayes Rule'!F$8:'Bayes Rule'!F$1008,CONCATENATE("&gt;",TEXT('Bayes Rule'!F68,0.0000000001)))</f>
        <v>0.9876515706861617</v>
      </c>
      <c r="B68" t="b">
        <f>IF(OR(AND('scratch sheet'!A68&gt;=0.95,A69&lt;0.95),AND('scratch sheet'!A68&lt;0.95,A69&gt;=0.95)),'Bayes Rule'!C68)</f>
        <v>0</v>
      </c>
    </row>
    <row r="69" spans="1:2" ht="12.75">
      <c r="A69">
        <f>SUMIF('Bayes Rule'!F$8:'Bayes Rule'!F$1008,CONCATENATE("&gt;",TEXT('Bayes Rule'!F69,0.0000000001)))</f>
        <v>0.9872748383905322</v>
      </c>
      <c r="B69" t="b">
        <f>IF(OR(AND('scratch sheet'!A69&gt;=0.95,A70&lt;0.95),AND('scratch sheet'!A69&lt;0.95,A70&gt;=0.95)),'Bayes Rule'!C69)</f>
        <v>0</v>
      </c>
    </row>
    <row r="70" spans="1:2" ht="12.75">
      <c r="A70">
        <f>SUMIF('Bayes Rule'!F$8:'Bayes Rule'!F$1008,CONCATENATE("&gt;",TEXT('Bayes Rule'!F70,0.0000000001)))</f>
        <v>0.9864935158871349</v>
      </c>
      <c r="B70" t="b">
        <f>IF(OR(AND('scratch sheet'!A70&gt;=0.95,A71&lt;0.95),AND('scratch sheet'!A70&lt;0.95,A71&gt;=0.95)),'Bayes Rule'!C70)</f>
        <v>0</v>
      </c>
    </row>
    <row r="71" spans="1:2" ht="12.75">
      <c r="A71">
        <f>SUMIF('Bayes Rule'!F$8:'Bayes Rule'!F$1008,CONCATENATE("&gt;",TEXT('Bayes Rule'!F71,0.0000000001)))</f>
        <v>0.9854658041092779</v>
      </c>
      <c r="B71" t="b">
        <f>IF(OR(AND('scratch sheet'!A71&gt;=0.95,A72&lt;0.95),AND('scratch sheet'!A71&lt;0.95,A72&gt;=0.95)),'Bayes Rule'!C71)</f>
        <v>0</v>
      </c>
    </row>
    <row r="72" spans="1:2" ht="12.75">
      <c r="A72">
        <f>SUMIF('Bayes Rule'!F$8:'Bayes Rule'!F$1008,CONCATENATE("&gt;",TEXT('Bayes Rule'!F72,0.0000000001)))</f>
        <v>0.9850375944382678</v>
      </c>
      <c r="B72" t="b">
        <f>IF(OR(AND('scratch sheet'!A72&gt;=0.95,A73&lt;0.95),AND('scratch sheet'!A72&lt;0.95,A73&gt;=0.95)),'Bayes Rule'!C72)</f>
        <v>0</v>
      </c>
    </row>
    <row r="73" spans="1:2" ht="12.75">
      <c r="A73">
        <f>SUMIF('Bayes Rule'!F$8:'Bayes Rule'!F$1008,CONCATENATE("&gt;",TEXT('Bayes Rule'!F73,0.0000000001)))</f>
        <v>0.983925353966114</v>
      </c>
      <c r="B73" t="b">
        <f>IF(OR(AND('scratch sheet'!A73&gt;=0.95,A74&lt;0.95),AND('scratch sheet'!A73&lt;0.95,A74&gt;=0.95)),'Bayes Rule'!C73)</f>
        <v>0</v>
      </c>
    </row>
    <row r="74" spans="1:2" ht="12.75">
      <c r="A74">
        <f>SUMIF('Bayes Rule'!F$8:'Bayes Rule'!F$1008,CONCATENATE("&gt;",TEXT('Bayes Rule'!F74,0.0000000001)))</f>
        <v>0.983462455760924</v>
      </c>
      <c r="B74" t="b">
        <f>IF(OR(AND('scratch sheet'!A74&gt;=0.95,A75&lt;0.95),AND('scratch sheet'!A74&lt;0.95,A75&gt;=0.95)),'Bayes Rule'!C74)</f>
        <v>0</v>
      </c>
    </row>
    <row r="75" spans="1:2" ht="12.75">
      <c r="A75">
        <f>SUMIF('Bayes Rule'!F$8:'Bayes Rule'!F$1008,CONCATENATE("&gt;",TEXT('Bayes Rule'!F75,0.0000000001)))</f>
        <v>0.9822613115773472</v>
      </c>
      <c r="B75" t="b">
        <f>IF(OR(AND('scratch sheet'!A75&gt;=0.95,A76&lt;0.95),AND('scratch sheet'!A75&lt;0.95,A76&gt;=0.95)),'Bayes Rule'!C75)</f>
        <v>0</v>
      </c>
    </row>
    <row r="76" spans="1:2" ht="12.75">
      <c r="A76">
        <f>SUMIF('Bayes Rule'!F$8:'Bayes Rule'!F$1008,CONCATENATE("&gt;",TEXT('Bayes Rule'!F76,0.0000000001)))</f>
        <v>0.9815081998738628</v>
      </c>
      <c r="B76" t="b">
        <f>IF(OR(AND('scratch sheet'!A76&gt;=0.95,A77&lt;0.95),AND('scratch sheet'!A76&lt;0.95,A77&gt;=0.95)),'Bayes Rule'!C76)</f>
        <v>0</v>
      </c>
    </row>
    <row r="77" spans="1:2" ht="12.75">
      <c r="A77">
        <f>SUMIF('Bayes Rule'!F$8:'Bayes Rule'!F$1008,CONCATENATE("&gt;",TEXT('Bayes Rule'!F77,0.0000000001)))</f>
        <v>0.9807304696085285</v>
      </c>
      <c r="B77" t="b">
        <f>IF(OR(AND('scratch sheet'!A77&gt;=0.95,A78&lt;0.95),AND('scratch sheet'!A77&lt;0.95,A78&gt;=0.95)),'Bayes Rule'!C77)</f>
        <v>0</v>
      </c>
    </row>
    <row r="78" spans="1:2" ht="12.75">
      <c r="A78">
        <f>SUMIF('Bayes Rule'!F$8:'Bayes Rule'!F$1008,CONCATENATE("&gt;",TEXT('Bayes Rule'!F78,0.0000000001)))</f>
        <v>0.9796564516918286</v>
      </c>
      <c r="B78" t="b">
        <f>IF(OR(AND('scratch sheet'!A78&gt;=0.95,A79&lt;0.95),AND('scratch sheet'!A78&lt;0.95,A79&gt;=0.95)),'Bayes Rule'!C78)</f>
        <v>0</v>
      </c>
    </row>
    <row r="79" spans="1:2" ht="12.75">
      <c r="A79">
        <f>SUMIF('Bayes Rule'!F$8:'Bayes Rule'!F$1008,CONCATENATE("&gt;",TEXT('Bayes Rule'!F79,0.0000000001)))</f>
        <v>0.9791020135350175</v>
      </c>
      <c r="B79" t="b">
        <f>IF(OR(AND('scratch sheet'!A79&gt;=0.95,A80&lt;0.95),AND('scratch sheet'!A79&lt;0.95,A80&gt;=0.95)),'Bayes Rule'!C79)</f>
        <v>0</v>
      </c>
    </row>
    <row r="80" spans="1:2" ht="12.75">
      <c r="A80">
        <f>SUMIF('Bayes Rule'!F$8:'Bayes Rule'!F$1008,CONCATENATE("&gt;",TEXT('Bayes Rule'!F80,0.0000000001)))</f>
        <v>0.9779572999973353</v>
      </c>
      <c r="B80" t="b">
        <f>IF(OR(AND('scratch sheet'!A80&gt;=0.95,A81&lt;0.95),AND('scratch sheet'!A80&lt;0.95,A81&gt;=0.95)),'Bayes Rule'!C80)</f>
        <v>0</v>
      </c>
    </row>
    <row r="81" spans="1:2" ht="12.75">
      <c r="A81">
        <f>SUMIF('Bayes Rule'!F$8:'Bayes Rule'!F$1008,CONCATENATE("&gt;",TEXT('Bayes Rule'!F81,0.0000000001)))</f>
        <v>0.9770691142965453</v>
      </c>
      <c r="B81" t="b">
        <f>IF(OR(AND('scratch sheet'!A81&gt;=0.95,A82&lt;0.95),AND('scratch sheet'!A81&lt;0.95,A82&gt;=0.95)),'Bayes Rule'!C81)</f>
        <v>0</v>
      </c>
    </row>
    <row r="82" spans="1:2" ht="12.75">
      <c r="A82">
        <f>SUMIF('Bayes Rule'!F$8:'Bayes Rule'!F$1008,CONCATENATE("&gt;",TEXT('Bayes Rule'!F82,0.0000000001)))</f>
        <v>0.9761535778320856</v>
      </c>
      <c r="B82" t="b">
        <f>IF(OR(AND('scratch sheet'!A82&gt;=0.95,A83&lt;0.95),AND('scratch sheet'!A82&lt;0.95,A83&gt;=0.95)),'Bayes Rule'!C82)</f>
        <v>0</v>
      </c>
    </row>
    <row r="83" spans="1:2" ht="12.75">
      <c r="A83">
        <f>SUMIF('Bayes Rule'!F$8:'Bayes Rule'!F$1008,CONCATENATE("&gt;",TEXT('Bayes Rule'!F83,0.0000000001)))</f>
        <v>0.9745652118138052</v>
      </c>
      <c r="B83" t="b">
        <f>IF(OR(AND('scratch sheet'!A83&gt;=0.95,A84&lt;0.95),AND('scratch sheet'!A83&lt;0.95,A84&gt;=0.95)),'Bayes Rule'!C83)</f>
        <v>0</v>
      </c>
    </row>
    <row r="84" spans="1:2" ht="12.75">
      <c r="A84">
        <f>SUMIF('Bayes Rule'!F$8:'Bayes Rule'!F$1008,CONCATENATE("&gt;",TEXT('Bayes Rule'!F84,0.0000000001)))</f>
        <v>0.9739069345944273</v>
      </c>
      <c r="B84" t="b">
        <f>IF(OR(AND('scratch sheet'!A84&gt;=0.95,A85&lt;0.95),AND('scratch sheet'!A84&lt;0.95,A85&gt;=0.95)),'Bayes Rule'!C84)</f>
        <v>0</v>
      </c>
    </row>
    <row r="85" spans="1:2" ht="12.75">
      <c r="A85">
        <f>SUMIF('Bayes Rule'!F$8:'Bayes Rule'!F$1008,CONCATENATE("&gt;",TEXT('Bayes Rule'!F85,0.0000000001)))</f>
        <v>0.9728968965221776</v>
      </c>
      <c r="B85" t="b">
        <f>IF(OR(AND('scratch sheet'!A85&gt;=0.95,A86&lt;0.95),AND('scratch sheet'!A85&lt;0.95,A86&gt;=0.95)),'Bayes Rule'!C85)</f>
        <v>0</v>
      </c>
    </row>
    <row r="86" spans="1:2" ht="12.75">
      <c r="A86">
        <f>SUMIF('Bayes Rule'!F$8:'Bayes Rule'!F$1008,CONCATENATE("&gt;",TEXT('Bayes Rule'!F86,0.0000000001)))</f>
        <v>0.9718572346987958</v>
      </c>
      <c r="B86" t="b">
        <f>IF(OR(AND('scratch sheet'!A86&gt;=0.95,A87&lt;0.95),AND('scratch sheet'!A86&lt;0.95,A87&gt;=0.95)),'Bayes Rule'!C86)</f>
        <v>0</v>
      </c>
    </row>
    <row r="87" spans="1:2" ht="12.75">
      <c r="A87">
        <f>SUMIF('Bayes Rule'!F$8:'Bayes Rule'!F$1008,CONCATENATE("&gt;",TEXT('Bayes Rule'!F87,0.0000000001)))</f>
        <v>0.9704225661500095</v>
      </c>
      <c r="B87" t="b">
        <f>IF(OR(AND('scratch sheet'!A87&gt;=0.95,A88&lt;0.95),AND('scratch sheet'!A87&lt;0.95,A88&gt;=0.95)),'Bayes Rule'!C87)</f>
        <v>0</v>
      </c>
    </row>
    <row r="88" spans="1:2" ht="12.75">
      <c r="A88">
        <f>SUMIF('Bayes Rule'!F$8:'Bayes Rule'!F$1008,CONCATENATE("&gt;",TEXT('Bayes Rule'!F88,0.0000000001)))</f>
        <v>0.9689350947845407</v>
      </c>
      <c r="B88" t="b">
        <f>IF(OR(AND('scratch sheet'!A88&gt;=0.95,A89&lt;0.95),AND('scratch sheet'!A88&lt;0.95,A89&gt;=0.95)),'Bayes Rule'!C88)</f>
        <v>0</v>
      </c>
    </row>
    <row r="89" spans="1:2" ht="12.75">
      <c r="A89">
        <f>SUMIF('Bayes Rule'!F$8:'Bayes Rule'!F$1008,CONCATENATE("&gt;",TEXT('Bayes Rule'!F89,0.0000000001)))</f>
        <v>0.9677818945660415</v>
      </c>
      <c r="B89" t="b">
        <f>IF(OR(AND('scratch sheet'!A89&gt;=0.95,A90&lt;0.95),AND('scratch sheet'!A89&lt;0.95,A90&gt;=0.95)),'Bayes Rule'!C89)</f>
        <v>0</v>
      </c>
    </row>
    <row r="90" spans="1:2" ht="12.75">
      <c r="A90">
        <f>SUMIF('Bayes Rule'!F$8:'Bayes Rule'!F$1008,CONCATENATE("&gt;",TEXT('Bayes Rule'!F90,0.0000000001)))</f>
        <v>0.9665966111704604</v>
      </c>
      <c r="B90" t="b">
        <f>IF(OR(AND('scratch sheet'!A90&gt;=0.95,A91&lt;0.95),AND('scratch sheet'!A90&lt;0.95,A91&gt;=0.95)),'Bayes Rule'!C90)</f>
        <v>0</v>
      </c>
    </row>
    <row r="91" spans="1:2" ht="12.75">
      <c r="A91">
        <f>SUMIF('Bayes Rule'!F$8:'Bayes Rule'!F$1008,CONCATENATE("&gt;",TEXT('Bayes Rule'!F91,0.0000000001)))</f>
        <v>0.9653790719746224</v>
      </c>
      <c r="B91" t="b">
        <f>IF(OR(AND('scratch sheet'!A91&gt;=0.95,A92&lt;0.95),AND('scratch sheet'!A91&lt;0.95,A92&gt;=0.95)),'Bayes Rule'!C91)</f>
        <v>0</v>
      </c>
    </row>
    <row r="92" spans="1:2" ht="12.75">
      <c r="A92">
        <f>SUMIF('Bayes Rule'!F$8:'Bayes Rule'!F$1008,CONCATENATE("&gt;",TEXT('Bayes Rule'!F92,0.0000000001)))</f>
        <v>0.9637056969275152</v>
      </c>
      <c r="B92" t="b">
        <f>IF(OR(AND('scratch sheet'!A92&gt;=0.95,A93&lt;0.95),AND('scratch sheet'!A92&lt;0.95,A93&gt;=0.95)),'Bayes Rule'!C92)</f>
        <v>0</v>
      </c>
    </row>
    <row r="93" spans="1:2" ht="12.75">
      <c r="A93">
        <f>SUMIF('Bayes Rule'!F$8:'Bayes Rule'!F$1008,CONCATENATE("&gt;",TEXT('Bayes Rule'!F93,0.0000000001)))</f>
        <v>0.9624099772280138</v>
      </c>
      <c r="B93" t="b">
        <f>IF(OR(AND('scratch sheet'!A93&gt;=0.95,A94&lt;0.95),AND('scratch sheet'!A93&lt;0.95,A94&gt;=0.95)),'Bayes Rule'!C93)</f>
        <v>0</v>
      </c>
    </row>
    <row r="94" spans="1:2" ht="12.75">
      <c r="A94">
        <f>SUMIF('Bayes Rule'!F$8:'Bayes Rule'!F$1008,CONCATENATE("&gt;",TEXT('Bayes Rule'!F94,0.0000000001)))</f>
        <v>0.9610798581699874</v>
      </c>
      <c r="B94" t="b">
        <f>IF(OR(AND('scratch sheet'!A94&gt;=0.95,A95&lt;0.95),AND('scratch sheet'!A94&lt;0.95,A95&gt;=0.95)),'Bayes Rule'!C94)</f>
        <v>0</v>
      </c>
    </row>
    <row r="95" spans="1:2" ht="12.75">
      <c r="A95">
        <f>SUMIF('Bayes Rule'!F$8:'Bayes Rule'!F$1008,CONCATENATE("&gt;",TEXT('Bayes Rule'!F95,0.0000000001)))</f>
        <v>0.9597148076256287</v>
      </c>
      <c r="B95" t="b">
        <f>IF(OR(AND('scratch sheet'!A95&gt;=0.95,A96&lt;0.95),AND('scratch sheet'!A95&lt;0.95,A96&gt;=0.95)),'Bayes Rule'!C95)</f>
        <v>0</v>
      </c>
    </row>
    <row r="96" spans="1:2" ht="12.75">
      <c r="A96">
        <f>SUMIF('Bayes Rule'!F$8:'Bayes Rule'!F$1008,CONCATENATE("&gt;",TEXT('Bayes Rule'!F96,0.0000000001)))</f>
        <v>0.9583142937280872</v>
      </c>
      <c r="B96" t="b">
        <f>IF(OR(AND('scratch sheet'!A96&gt;=0.95,A97&lt;0.95),AND('scratch sheet'!A96&lt;0.95,A97&gt;=0.95)),'Bayes Rule'!C96)</f>
        <v>0</v>
      </c>
    </row>
    <row r="97" spans="1:2" ht="12.75">
      <c r="A97">
        <f>SUMIF('Bayes Rule'!F$8:'Bayes Rule'!F$1008,CONCATENATE("&gt;",TEXT('Bayes Rule'!F97,0.0000000001)))</f>
        <v>0.9568777850301068</v>
      </c>
      <c r="B97" t="b">
        <f>IF(OR(AND('scratch sheet'!A97&gt;=0.95,A98&lt;0.95),AND('scratch sheet'!A97&lt;0.95,A98&gt;=0.95)),'Bayes Rule'!C97)</f>
        <v>0</v>
      </c>
    </row>
    <row r="98" spans="1:2" ht="12.75">
      <c r="A98">
        <f>SUMIF('Bayes Rule'!F$8:'Bayes Rule'!F$1008,CONCATENATE("&gt;",TEXT('Bayes Rule'!F98,0.0000000001)))</f>
        <v>0.9549078037586294</v>
      </c>
      <c r="B98" t="b">
        <f>IF(OR(AND('scratch sheet'!A98&gt;=0.95,A99&lt;0.95),AND('scratch sheet'!A98&lt;0.95,A99&gt;=0.95)),'Bayes Rule'!C98)</f>
        <v>0</v>
      </c>
    </row>
    <row r="99" spans="1:2" ht="12.75">
      <c r="A99">
        <f>SUMIF('Bayes Rule'!F$8:'Bayes Rule'!F$1008,CONCATENATE("&gt;",TEXT('Bayes Rule'!F99,0.0000000001)))</f>
        <v>0.9538955364336813</v>
      </c>
      <c r="B99" t="b">
        <f>IF(OR(AND('scratch sheet'!A99&gt;=0.95,A100&lt;0.95),AND('scratch sheet'!A99&lt;0.95,A100&gt;=0.95)),'Bayes Rule'!C99)</f>
        <v>0</v>
      </c>
    </row>
    <row r="100" spans="1:2" ht="12.75">
      <c r="A100">
        <f>SUMIF('Bayes Rule'!F$8:'Bayes Rule'!F$1008,CONCATENATE("&gt;",TEXT('Bayes Rule'!F100,0.0000000001)))</f>
        <v>0.952348355086104</v>
      </c>
      <c r="B100" t="b">
        <f>IF(OR(AND('scratch sheet'!A100&gt;=0.95,A101&lt;0.95),AND('scratch sheet'!A100&lt;0.95,A101&gt;=0.95)),'Bayes Rule'!C100)</f>
        <v>0</v>
      </c>
    </row>
    <row r="101" spans="1:2" ht="12.75">
      <c r="A101">
        <f>SUMIF('Bayes Rule'!F$8:'Bayes Rule'!F$1008,CONCATENATE("&gt;",TEXT('Bayes Rule'!F101,0.0000000001)))</f>
        <v>0.9502268633070771</v>
      </c>
      <c r="B101">
        <f>IF(OR(AND('scratch sheet'!A101&gt;=0.95,A102&lt;0.95),AND('scratch sheet'!A101&lt;0.95,A102&gt;=0.95)),'Bayes Rule'!C101)</f>
        <v>0.093</v>
      </c>
    </row>
    <row r="102" spans="1:2" ht="12.75">
      <c r="A102">
        <f>SUMIF('Bayes Rule'!F$8:'Bayes Rule'!F$1008,CONCATENATE("&gt;",TEXT('Bayes Rule'!F102,0.0000000001)))</f>
        <v>0.9491389353305688</v>
      </c>
      <c r="B102" t="b">
        <f>IF(OR(AND('scratch sheet'!A102&gt;=0.95,A103&lt;0.95),AND('scratch sheet'!A102&lt;0.95,A103&gt;=0.95)),'Bayes Rule'!C102)</f>
        <v>0</v>
      </c>
    </row>
    <row r="103" spans="1:2" ht="12.75">
      <c r="A103">
        <f>SUMIF('Bayes Rule'!F$8:'Bayes Rule'!F$1008,CONCATENATE("&gt;",TEXT('Bayes Rule'!F103,0.0000000001)))</f>
        <v>0.9474756396100921</v>
      </c>
      <c r="B103" t="b">
        <f>IF(OR(AND('scratch sheet'!A103&gt;=0.95,A104&lt;0.95),AND('scratch sheet'!A103&lt;0.95,A104&gt;=0.95)),'Bayes Rule'!C103)</f>
        <v>0</v>
      </c>
    </row>
    <row r="104" spans="1:2" ht="12.75">
      <c r="A104">
        <f>SUMIF('Bayes Rule'!F$8:'Bayes Rule'!F$1008,CONCATENATE("&gt;",TEXT('Bayes Rule'!F104,0.0000000001)))</f>
        <v>0.945772584381658</v>
      </c>
      <c r="B104" t="b">
        <f>IF(OR(AND('scratch sheet'!A104&gt;=0.95,A105&lt;0.95),AND('scratch sheet'!A104&lt;0.95,A105&gt;=0.95)),'Bayes Rule'!C104)</f>
        <v>0</v>
      </c>
    </row>
    <row r="105" spans="1:2" ht="12.75">
      <c r="A105">
        <f>SUMIF('Bayes Rule'!F$8:'Bayes Rule'!F$1008,CONCATENATE("&gt;",TEXT('Bayes Rule'!F105,0.0000000001)))</f>
        <v>0.9440292451449147</v>
      </c>
      <c r="B105" t="b">
        <f>IF(OR(AND('scratch sheet'!A105&gt;=0.95,A106&lt;0.95),AND('scratch sheet'!A105&lt;0.95,A106&gt;=0.95)),'Bayes Rule'!C105)</f>
        <v>0</v>
      </c>
    </row>
    <row r="106" spans="1:2" ht="12.75">
      <c r="A106">
        <f>SUMIF('Bayes Rule'!F$8:'Bayes Rule'!F$1008,CONCATENATE("&gt;",TEXT('Bayes Rule'!F106,0.0000000001)))</f>
        <v>0.941641570688024</v>
      </c>
      <c r="B106" t="b">
        <f>IF(OR(AND('scratch sheet'!A106&gt;=0.95,A107&lt;0.95),AND('scratch sheet'!A106&lt;0.95,A107&gt;=0.95)),'Bayes Rule'!C106)</f>
        <v>0</v>
      </c>
    </row>
    <row r="107" spans="1:2" ht="12.75">
      <c r="A107">
        <f>SUMIF('Bayes Rule'!F$8:'Bayes Rule'!F$1008,CONCATENATE("&gt;",TEXT('Bayes Rule'!F107,0.0000000001)))</f>
        <v>0.9398022460198601</v>
      </c>
      <c r="B107" t="b">
        <f>IF(OR(AND('scratch sheet'!A107&gt;=0.95,A108&lt;0.95),AND('scratch sheet'!A107&lt;0.95,A108&gt;=0.95)),'Bayes Rule'!C107)</f>
        <v>0</v>
      </c>
    </row>
    <row r="108" spans="1:2" ht="12.75">
      <c r="A108">
        <f>SUMIF('Bayes Rule'!F$8:'Bayes Rule'!F$1008,CONCATENATE("&gt;",TEXT('Bayes Rule'!F108,0.0000000001)))</f>
        <v>0.9379209572497452</v>
      </c>
      <c r="B108" t="b">
        <f>IF(OR(AND('scratch sheet'!A108&gt;=0.95,A109&lt;0.95),AND('scratch sheet'!A108&lt;0.95,A109&gt;=0.95)),'Bayes Rule'!C108)</f>
        <v>0</v>
      </c>
    </row>
    <row r="109" spans="1:2" ht="12.75">
      <c r="A109">
        <f>SUMIF('Bayes Rule'!F$8:'Bayes Rule'!F$1008,CONCATENATE("&gt;",TEXT('Bayes Rule'!F109,0.0000000001)))</f>
        <v>0.9359971911548571</v>
      </c>
      <c r="B109" t="b">
        <f>IF(OR(AND('scratch sheet'!A109&gt;=0.95,A110&lt;0.95),AND('scratch sheet'!A109&lt;0.95,A110&gt;=0.95)),'Bayes Rule'!C109)</f>
        <v>0</v>
      </c>
    </row>
    <row r="110" spans="1:2" ht="12.75">
      <c r="A110">
        <f>SUMIF('Bayes Rule'!F$8:'Bayes Rule'!F$1008,CONCATENATE("&gt;",TEXT('Bayes Rule'!F110,0.0000000001)))</f>
        <v>0.9340304372404382</v>
      </c>
      <c r="B110" t="b">
        <f>IF(OR(AND('scratch sheet'!A110&gt;=0.95,A111&lt;0.95),AND('scratch sheet'!A110&lt;0.95,A111&gt;=0.95)),'Bayes Rule'!C110)</f>
        <v>0</v>
      </c>
    </row>
    <row r="111" spans="1:2" ht="12.75">
      <c r="A111">
        <f>SUMIF('Bayes Rule'!F$8:'Bayes Rule'!F$1008,CONCATENATE("&gt;",TEXT('Bayes Rule'!F111,0.0000000001)))</f>
        <v>0.9320201879248307</v>
      </c>
      <c r="B111" t="b">
        <f>IF(OR(AND('scratch sheet'!A111&gt;=0.95,A112&lt;0.95),AND('scratch sheet'!A111&lt;0.95,A112&gt;=0.95)),'Bayes Rule'!C111)</f>
        <v>0</v>
      </c>
    </row>
    <row r="112" spans="1:2" ht="12.75">
      <c r="A112">
        <f>SUMIF('Bayes Rule'!F$8:'Bayes Rule'!F$1008,CONCATENATE("&gt;",TEXT('Bayes Rule'!F112,0.0000000001)))</f>
        <v>0.9299659387261837</v>
      </c>
      <c r="B112" t="b">
        <f>IF(OR(AND('scratch sheet'!A112&gt;=0.95,A113&lt;0.95),AND('scratch sheet'!A112&lt;0.95,A113&gt;=0.95)),'Bayes Rule'!C112)</f>
        <v>0</v>
      </c>
    </row>
    <row r="113" spans="1:2" ht="12.75">
      <c r="A113">
        <f>SUMIF('Bayes Rule'!F$8:'Bayes Rule'!F$1008,CONCATENATE("&gt;",TEXT('Bayes Rule'!F113,0.0000000001)))</f>
        <v>0.9285701038788927</v>
      </c>
      <c r="B113" t="b">
        <f>IF(OR(AND('scratch sheet'!A113&gt;=0.95,A114&lt;0.95),AND('scratch sheet'!A113&lt;0.95,A114&gt;=0.95)),'Bayes Rule'!C113)</f>
        <v>0</v>
      </c>
    </row>
    <row r="114" spans="1:2" ht="12.75">
      <c r="A114">
        <f>SUMIF('Bayes Rule'!F$8:'Bayes Rule'!F$1008,CONCATENATE("&gt;",TEXT('Bayes Rule'!F114,0.0000000001)))</f>
        <v>0.9264409926707449</v>
      </c>
      <c r="B114" t="b">
        <f>IF(OR(AND('scratch sheet'!A114&gt;=0.95,A115&lt;0.95),AND('scratch sheet'!A114&lt;0.95,A115&gt;=0.95)),'Bayes Rule'!C114)</f>
        <v>0</v>
      </c>
    </row>
    <row r="115" spans="1:2" ht="12.75">
      <c r="A115">
        <f>SUMIF('Bayes Rule'!F$8:'Bayes Rule'!F$1008,CONCATENATE("&gt;",TEXT('Bayes Rule'!F115,0.0000000001)))</f>
        <v>0.9242665398398201</v>
      </c>
      <c r="B115" t="b">
        <f>IF(OR(AND('scratch sheet'!A115&gt;=0.95,A116&lt;0.95),AND('scratch sheet'!A115&lt;0.95,A116&gt;=0.95)),'Bayes Rule'!C115)</f>
        <v>0</v>
      </c>
    </row>
    <row r="116" spans="1:2" ht="12.75">
      <c r="A116">
        <f>SUMIF('Bayes Rule'!F$8:'Bayes Rule'!F$1008,CONCATENATE("&gt;",TEXT('Bayes Rule'!F116,0.0000000001)))</f>
        <v>0.9227940696253728</v>
      </c>
      <c r="B116" t="b">
        <f>IF(OR(AND('scratch sheet'!A116&gt;=0.95,A117&lt;0.95),AND('scratch sheet'!A116&lt;0.95,A117&gt;=0.95)),'Bayes Rule'!C116)</f>
        <v>0</v>
      </c>
    </row>
    <row r="117" spans="1:2" ht="12.75">
      <c r="A117">
        <f>SUMIF('Bayes Rule'!F$8:'Bayes Rule'!F$1008,CONCATENATE("&gt;",TEXT('Bayes Rule'!F117,0.0000000001)))</f>
        <v>0.9205431281267467</v>
      </c>
      <c r="B117" t="b">
        <f>IF(OR(AND('scratch sheet'!A117&gt;=0.95,A118&lt;0.95),AND('scratch sheet'!A117&lt;0.95,A118&gt;=0.95)),'Bayes Rule'!C117)</f>
        <v>0</v>
      </c>
    </row>
    <row r="118" spans="1:2" ht="12.75">
      <c r="A118">
        <f>SUMIF('Bayes Rule'!F$8:'Bayes Rule'!F$1008,CONCATENATE("&gt;",TEXT('Bayes Rule'!F118,0.0000000001)))</f>
        <v>0.9182455241081962</v>
      </c>
      <c r="B118" t="b">
        <f>IF(OR(AND('scratch sheet'!A118&gt;=0.95,A119&lt;0.95),AND('scratch sheet'!A118&lt;0.95,A119&gt;=0.95)),'Bayes Rule'!C118)</f>
        <v>0</v>
      </c>
    </row>
    <row r="119" spans="1:2" ht="12.75">
      <c r="A119">
        <f>SUMIF('Bayes Rule'!F$8:'Bayes Rule'!F$1008,CONCATENATE("&gt;",TEXT('Bayes Rule'!F119,0.0000000001)))</f>
        <v>0.9159007766786702</v>
      </c>
      <c r="B119" t="b">
        <f>IF(OR(AND('scratch sheet'!A119&gt;=0.95,A120&lt;0.95),AND('scratch sheet'!A119&lt;0.95,A120&gt;=0.95)),'Bayes Rule'!C119)</f>
        <v>0</v>
      </c>
    </row>
    <row r="120" spans="1:2" ht="12.75">
      <c r="A120">
        <f>SUMIF('Bayes Rule'!F$8:'Bayes Rule'!F$1008,CONCATENATE("&gt;",TEXT('Bayes Rule'!F120,0.0000000001)))</f>
        <v>0.9127009536894687</v>
      </c>
      <c r="B120" t="b">
        <f>IF(OR(AND('scratch sheet'!A120&gt;=0.95,A121&lt;0.95),AND('scratch sheet'!A120&lt;0.95,A121&gt;=0.95)),'Bayes Rule'!C120)</f>
        <v>0</v>
      </c>
    </row>
    <row r="121" spans="1:2" ht="12.75">
      <c r="A121">
        <f>SUMIF('Bayes Rule'!F$8:'Bayes Rule'!F$1008,CONCATENATE("&gt;",TEXT('Bayes Rule'!F121,0.0000000001)))</f>
        <v>0.9102451882347834</v>
      </c>
      <c r="B121" t="b">
        <f>IF(OR(AND('scratch sheet'!A121&gt;=0.95,A122&lt;0.95),AND('scratch sheet'!A121&lt;0.95,A122&gt;=0.95)),'Bayes Rule'!C121)</f>
        <v>0</v>
      </c>
    </row>
    <row r="122" spans="1:2" ht="12.75">
      <c r="A122">
        <f>SUMIF('Bayes Rule'!F$8:'Bayes Rule'!F$1008,CONCATENATE("&gt;",TEXT('Bayes Rule'!F122,0.0000000001)))</f>
        <v>0.9085789343852457</v>
      </c>
      <c r="B122" t="b">
        <f>IF(OR(AND('scratch sheet'!A122&gt;=0.95,A123&lt;0.95),AND('scratch sheet'!A122&lt;0.95,A123&gt;=0.95)),'Bayes Rule'!C122)</f>
        <v>0</v>
      </c>
    </row>
    <row r="123" spans="1:2" ht="12.75">
      <c r="A123">
        <f>SUMIF('Bayes Rule'!F$8:'Bayes Rule'!F$1008,CONCATENATE("&gt;",TEXT('Bayes Rule'!F123,0.0000000001)))</f>
        <v>0.9068950653836538</v>
      </c>
      <c r="B123" t="b">
        <f>IF(OR(AND('scratch sheet'!A123&gt;=0.95,A124&lt;0.95),AND('scratch sheet'!A123&lt;0.95,A124&gt;=0.95)),'Bayes Rule'!C123)</f>
        <v>0</v>
      </c>
    </row>
    <row r="124" spans="1:2" ht="12.75">
      <c r="A124">
        <f>SUMIF('Bayes Rule'!F$8:'Bayes Rule'!F$1008,CONCATENATE("&gt;",TEXT('Bayes Rule'!F124,0.0000000001)))</f>
        <v>0.9034554118491266</v>
      </c>
      <c r="B124" t="b">
        <f>IF(OR(AND('scratch sheet'!A124&gt;=0.95,A125&lt;0.95),AND('scratch sheet'!A124&lt;0.95,A125&gt;=0.95)),'Bayes Rule'!C124)</f>
        <v>0</v>
      </c>
    </row>
    <row r="125" spans="1:2" ht="12.75">
      <c r="A125">
        <f>SUMIF('Bayes Rule'!F$8:'Bayes Rule'!F$1008,CONCATENATE("&gt;",TEXT('Bayes Rule'!F125,0.0000000001)))</f>
        <v>0.9008195696068493</v>
      </c>
      <c r="B125" t="b">
        <f>IF(OR(AND('scratch sheet'!A125&gt;=0.95,A126&lt;0.95),AND('scratch sheet'!A125&lt;0.95,A126&gt;=0.95)),'Bayes Rule'!C125)</f>
        <v>0</v>
      </c>
    </row>
    <row r="126" spans="1:2" ht="12.75">
      <c r="A126">
        <f>SUMIF('Bayes Rule'!F$8:'Bayes Rule'!F$1008,CONCATENATE("&gt;",TEXT('Bayes Rule'!F126,0.0000000001)))</f>
        <v>0.8981334633476641</v>
      </c>
      <c r="B126" t="b">
        <f>IF(OR(AND('scratch sheet'!A126&gt;=0.95,A127&lt;0.95),AND('scratch sheet'!A126&lt;0.95,A127&gt;=0.95)),'Bayes Rule'!C126)</f>
        <v>0</v>
      </c>
    </row>
    <row r="127" spans="1:2" ht="12.75">
      <c r="A127">
        <f>SUMIF('Bayes Rule'!F$8:'Bayes Rule'!F$1008,CONCATENATE("&gt;",TEXT('Bayes Rule'!F127,0.0000000001)))</f>
        <v>0.895396654972457</v>
      </c>
      <c r="B127" t="b">
        <f>IF(OR(AND('scratch sheet'!A127&gt;=0.95,A128&lt;0.95),AND('scratch sheet'!A127&lt;0.95,A128&gt;=0.95)),'Bayes Rule'!C127)</f>
        <v>0</v>
      </c>
    </row>
    <row r="128" spans="1:2" ht="12.75">
      <c r="A128">
        <f>SUMIF('Bayes Rule'!F$8:'Bayes Rule'!F$1008,CONCATENATE("&gt;",TEXT('Bayes Rule'!F128,0.0000000001)))</f>
        <v>0.893541029729475</v>
      </c>
      <c r="B128" t="b">
        <f>IF(OR(AND('scratch sheet'!A128&gt;=0.95,A129&lt;0.95),AND('scratch sheet'!A128&lt;0.95,A129&gt;=0.95)),'Bayes Rule'!C128)</f>
        <v>0</v>
      </c>
    </row>
    <row r="129" spans="1:2" ht="12.75">
      <c r="A129">
        <f>SUMIF('Bayes Rule'!F$8:'Bayes Rule'!F$1008,CONCATENATE("&gt;",TEXT('Bayes Rule'!F129,0.0000000001)))</f>
        <v>0.8907193902482873</v>
      </c>
      <c r="B129" t="b">
        <f>IF(OR(AND('scratch sheet'!A129&gt;=0.95,A130&lt;0.95),AND('scratch sheet'!A129&lt;0.95,A130&gt;=0.95)),'Bayes Rule'!C129)</f>
        <v>0</v>
      </c>
    </row>
    <row r="130" spans="1:2" ht="12.75">
      <c r="A130">
        <f>SUMIF('Bayes Rule'!F$8:'Bayes Rule'!F$1008,CONCATENATE("&gt;",TEXT('Bayes Rule'!F130,0.0000000001)))</f>
        <v>0.8888100323099951</v>
      </c>
      <c r="B130" t="b">
        <f>IF(OR(AND('scratch sheet'!A130&gt;=0.95,A131&lt;0.95),AND('scratch sheet'!A130&lt;0.95,A131&gt;=0.95)),'Bayes Rule'!C130)</f>
        <v>0</v>
      </c>
    </row>
    <row r="131" spans="1:2" ht="12.75">
      <c r="A131">
        <f>SUMIF('Bayes Rule'!F$8:'Bayes Rule'!F$1008,CONCATENATE("&gt;",TEXT('Bayes Rule'!F131,0.0000000001)))</f>
        <v>0.8859004244083741</v>
      </c>
      <c r="B131" t="b">
        <f>IF(OR(AND('scratch sheet'!A131&gt;=0.95,A132&lt;0.95),AND('scratch sheet'!A131&lt;0.95,A132&gt;=0.95)),'Bayes Rule'!C131)</f>
        <v>0</v>
      </c>
    </row>
    <row r="132" spans="1:2" ht="12.75">
      <c r="A132">
        <f>SUMIF('Bayes Rule'!F$8:'Bayes Rule'!F$1008,CONCATENATE("&gt;",TEXT('Bayes Rule'!F132,0.0000000001)))</f>
        <v>0.8819420032712827</v>
      </c>
      <c r="B132" t="b">
        <f>IF(OR(AND('scratch sheet'!A132&gt;=0.95,A133&lt;0.95),AND('scratch sheet'!A132&lt;0.95,A133&gt;=0.95)),'Bayes Rule'!C132)</f>
        <v>0</v>
      </c>
    </row>
    <row r="133" spans="1:2" ht="12.75">
      <c r="A133">
        <f>SUMIF('Bayes Rule'!F$8:'Bayes Rule'!F$1008,CONCATENATE("&gt;",TEXT('Bayes Rule'!F133,0.0000000001)))</f>
        <v>0.8809371855236389</v>
      </c>
      <c r="B133" t="b">
        <f>IF(OR(AND('scratch sheet'!A133&gt;=0.95,A134&lt;0.95),AND('scratch sheet'!A133&lt;0.95,A134&gt;=0.95)),'Bayes Rule'!C133)</f>
        <v>0</v>
      </c>
    </row>
    <row r="134" spans="1:2" ht="12.75">
      <c r="A134">
        <f>SUMIF('Bayes Rule'!F$8:'Bayes Rule'!F$1008,CONCATENATE("&gt;",TEXT('Bayes Rule'!F134,0.0000000001)))</f>
        <v>0.8778873197541739</v>
      </c>
      <c r="B134" t="b">
        <f>IF(OR(AND('scratch sheet'!A134&gt;=0.95,A135&lt;0.95),AND('scratch sheet'!A134&lt;0.95,A135&gt;=0.95)),'Bayes Rule'!C134)</f>
        <v>0</v>
      </c>
    </row>
    <row r="135" spans="1:2" ht="12.75">
      <c r="A135">
        <f>SUMIF('Bayes Rule'!F$8:'Bayes Rule'!F$1008,CONCATENATE("&gt;",TEXT('Bayes Rule'!F135,0.0000000001)))</f>
        <v>0.8747838672739585</v>
      </c>
      <c r="B135" t="b">
        <f>IF(OR(AND('scratch sheet'!A135&gt;=0.95,A136&lt;0.95),AND('scratch sheet'!A135&lt;0.95,A136&gt;=0.95)),'Bayes Rule'!C135)</f>
        <v>0</v>
      </c>
    </row>
    <row r="136" spans="1:2" ht="12.75">
      <c r="A136">
        <f>SUMIF('Bayes Rule'!F$8:'Bayes Rule'!F$1008,CONCATENATE("&gt;",TEXT('Bayes Rule'!F136,0.0000000001)))</f>
        <v>0.8705651907985367</v>
      </c>
      <c r="B136" t="b">
        <f>IF(OR(AND('scratch sheet'!A136&gt;=0.95,A137&lt;0.95),AND('scratch sheet'!A136&lt;0.95,A137&gt;=0.95)),'Bayes Rule'!C136)</f>
        <v>0</v>
      </c>
    </row>
    <row r="137" spans="1:2" ht="12.75">
      <c r="A137">
        <f>SUMIF('Bayes Rule'!F$8:'Bayes Rule'!F$1008,CONCATENATE("&gt;",TEXT('Bayes Rule'!F137,0.0000000001)))</f>
        <v>0.8694947054773584</v>
      </c>
      <c r="B137" t="b">
        <f>IF(OR(AND('scratch sheet'!A137&gt;=0.95,A138&lt;0.95),AND('scratch sheet'!A137&lt;0.95,A138&gt;=0.95)),'Bayes Rule'!C137)</f>
        <v>0</v>
      </c>
    </row>
    <row r="138" spans="1:2" ht="12.75">
      <c r="A138">
        <f>SUMIF('Bayes Rule'!F$8:'Bayes Rule'!F$1008,CONCATENATE("&gt;",TEXT('Bayes Rule'!F138,0.0000000001)))</f>
        <v>0.8651533767421833</v>
      </c>
      <c r="B138" t="b">
        <f>IF(OR(AND('scratch sheet'!A138&gt;=0.95,A139&lt;0.95),AND('scratch sheet'!A138&lt;0.95,A139&gt;=0.95)),'Bayes Rule'!C138)</f>
        <v>0</v>
      </c>
    </row>
    <row r="139" spans="1:2" ht="12.75">
      <c r="A139">
        <f>SUMIF('Bayes Rule'!F$8:'Bayes Rule'!F$1008,CONCATENATE("&gt;",TEXT('Bayes Rule'!F139,0.0000000001)))</f>
        <v>0.8618347193266095</v>
      </c>
      <c r="B139" t="b">
        <f>IF(OR(AND('scratch sheet'!A139&gt;=0.95,A140&lt;0.95),AND('scratch sheet'!A139&lt;0.95,A140&gt;=0.95)),'Bayes Rule'!C139)</f>
        <v>0</v>
      </c>
    </row>
    <row r="140" spans="1:2" ht="12.75">
      <c r="A140">
        <f>SUMIF('Bayes Rule'!F$8:'Bayes Rule'!F$1008,CONCATENATE("&gt;",TEXT('Bayes Rule'!F140,0.0000000001)))</f>
        <v>0.8595890919727098</v>
      </c>
      <c r="B140" t="b">
        <f>IF(OR(AND('scratch sheet'!A140&gt;=0.95,A141&lt;0.95),AND('scratch sheet'!A140&lt;0.95,A141&gt;=0.95)),'Bayes Rule'!C140)</f>
        <v>0</v>
      </c>
    </row>
    <row r="141" spans="1:2" ht="12.75">
      <c r="A141">
        <f>SUMIF('Bayes Rule'!F$8:'Bayes Rule'!F$1008,CONCATENATE("&gt;",TEXT('Bayes Rule'!F141,0.0000000001)))</f>
        <v>0.857322631156026</v>
      </c>
      <c r="B141" t="b">
        <f>IF(OR(AND('scratch sheet'!A141&gt;=0.95,A142&lt;0.95),AND('scratch sheet'!A141&lt;0.95,A142&gt;=0.95)),'Bayes Rule'!C141)</f>
        <v>0</v>
      </c>
    </row>
    <row r="142" spans="1:2" ht="12.75">
      <c r="A142">
        <f>SUMIF('Bayes Rule'!F$8:'Bayes Rule'!F$1008,CONCATENATE("&gt;",TEXT('Bayes Rule'!F142,0.0000000001)))</f>
        <v>0.8538733398274864</v>
      </c>
      <c r="B142" t="b">
        <f>IF(OR(AND('scratch sheet'!A142&gt;=0.95,A143&lt;0.95),AND('scratch sheet'!A142&lt;0.95,A143&gt;=0.95)),'Bayes Rule'!C142)</f>
        <v>0</v>
      </c>
    </row>
    <row r="143" spans="1:2" ht="12.75">
      <c r="A143">
        <f>SUMIF('Bayes Rule'!F$8:'Bayes Rule'!F$1008,CONCATENATE("&gt;",TEXT('Bayes Rule'!F143,0.0000000001)))</f>
        <v>0.8515455147848312</v>
      </c>
      <c r="B143" t="b">
        <f>IF(OR(AND('scratch sheet'!A143&gt;=0.95,A144&lt;0.95),AND('scratch sheet'!A143&lt;0.95,A144&gt;=0.95)),'Bayes Rule'!C143)</f>
        <v>0</v>
      </c>
    </row>
    <row r="144" spans="1:2" ht="12.75">
      <c r="A144">
        <f>SUMIF('Bayes Rule'!F$8:'Bayes Rule'!F$1008,CONCATENATE("&gt;",TEXT('Bayes Rule'!F144,0.0000000001)))</f>
        <v>0.8480035882480123</v>
      </c>
      <c r="B144" t="b">
        <f>IF(OR(AND('scratch sheet'!A144&gt;=0.95,A145&lt;0.95),AND('scratch sheet'!A144&lt;0.95,A145&gt;=0.95)),'Bayes Rule'!C144)</f>
        <v>0</v>
      </c>
    </row>
    <row r="145" spans="1:2" ht="12.75">
      <c r="A145">
        <f>SUMIF('Bayes Rule'!F$8:'Bayes Rule'!F$1008,CONCATENATE("&gt;",TEXT('Bayes Rule'!F145,0.0000000001)))</f>
        <v>0.8431949592449753</v>
      </c>
      <c r="B145" t="b">
        <f>IF(OR(AND('scratch sheet'!A145&gt;=0.95,A146&lt;0.95),AND('scratch sheet'!A145&lt;0.95,A146&gt;=0.95)),'Bayes Rule'!C145)</f>
        <v>0</v>
      </c>
    </row>
    <row r="146" spans="1:2" ht="12.75">
      <c r="A146">
        <f>SUMIF('Bayes Rule'!F$8:'Bayes Rule'!F$1008,CONCATENATE("&gt;",TEXT('Bayes Rule'!F146,0.0000000001)))</f>
        <v>0.8407505317673113</v>
      </c>
      <c r="B146" t="b">
        <f>IF(OR(AND('scratch sheet'!A146&gt;=0.95,A147&lt;0.95),AND('scratch sheet'!A146&lt;0.95,A147&gt;=0.95)),'Bayes Rule'!C146)</f>
        <v>0</v>
      </c>
    </row>
    <row r="147" spans="1:2" ht="12.75">
      <c r="A147">
        <f>SUMIF('Bayes Rule'!F$8:'Bayes Rule'!F$1008,CONCATENATE("&gt;",TEXT('Bayes Rule'!F147,0.0000000001)))</f>
        <v>0.8370413885499857</v>
      </c>
      <c r="B147" t="b">
        <f>IF(OR(AND('scratch sheet'!A147&gt;=0.95,A148&lt;0.95),AND('scratch sheet'!A147&lt;0.95,A148&gt;=0.95)),'Bayes Rule'!C147)</f>
        <v>0</v>
      </c>
    </row>
    <row r="148" spans="1:2" ht="12.75">
      <c r="A148">
        <f>SUMIF('Bayes Rule'!F$8:'Bayes Rule'!F$1008,CONCATENATE("&gt;",TEXT('Bayes Rule'!F148,0.0000000001)))</f>
        <v>0.8345350569210664</v>
      </c>
      <c r="B148" t="b">
        <f>IF(OR(AND('scratch sheet'!A148&gt;=0.95,A149&lt;0.95),AND('scratch sheet'!A148&lt;0.95,A149&gt;=0.95)),'Bayes Rule'!C148)</f>
        <v>0</v>
      </c>
    </row>
    <row r="149" spans="1:2" ht="12.75">
      <c r="A149">
        <f>SUMIF('Bayes Rule'!F$8:'Bayes Rule'!F$1008,CONCATENATE("&gt;",TEXT('Bayes Rule'!F149,0.0000000001)))</f>
        <v>0.8307293564821863</v>
      </c>
      <c r="B149" t="b">
        <f>IF(OR(AND('scratch sheet'!A149&gt;=0.95,A150&lt;0.95),AND('scratch sheet'!A149&lt;0.95,A150&gt;=0.95)),'Bayes Rule'!C149)</f>
        <v>0</v>
      </c>
    </row>
    <row r="150" spans="1:2" ht="12.75">
      <c r="A150">
        <f>SUMIF('Bayes Rule'!F$8:'Bayes Rule'!F$1008,CONCATENATE("&gt;",TEXT('Bayes Rule'!F150,0.0000000001)))</f>
        <v>0.8268677795737167</v>
      </c>
      <c r="B150" t="b">
        <f>IF(OR(AND('scratch sheet'!A150&gt;=0.95,A151&lt;0.95),AND('scratch sheet'!A150&lt;0.95,A151&gt;=0.95)),'Bayes Rule'!C150)</f>
        <v>0</v>
      </c>
    </row>
    <row r="151" spans="1:2" ht="12.75">
      <c r="A151">
        <f>SUMIF('Bayes Rule'!F$8:'Bayes Rule'!F$1008,CONCATENATE("&gt;",TEXT('Bayes Rule'!F151,0.0000000001)))</f>
        <v>0.82294810797276</v>
      </c>
      <c r="B151" t="b">
        <f>IF(OR(AND('scratch sheet'!A151&gt;=0.95,A152&lt;0.95),AND('scratch sheet'!A151&lt;0.95,A152&gt;=0.95)),'Bayes Rule'!C151)</f>
        <v>0</v>
      </c>
    </row>
    <row r="152" spans="1:2" ht="12.75">
      <c r="A152">
        <f>SUMIF('Bayes Rule'!F$8:'Bayes Rule'!F$1008,CONCATENATE("&gt;",TEXT('Bayes Rule'!F152,0.0000000001)))</f>
        <v>0.8216279710049124</v>
      </c>
      <c r="B152" t="b">
        <f>IF(OR(AND('scratch sheet'!A152&gt;=0.95,A153&lt;0.95),AND('scratch sheet'!A152&lt;0.95,A153&gt;=0.95)),'Bayes Rule'!C152)</f>
        <v>0</v>
      </c>
    </row>
    <row r="153" spans="1:2" ht="12.75">
      <c r="A153">
        <f>SUMIF('Bayes Rule'!F$8:'Bayes Rule'!F$1008,CONCATENATE("&gt;",TEXT('Bayes Rule'!F153,0.0000000001)))</f>
        <v>0.8176290886480905</v>
      </c>
      <c r="B153" t="b">
        <f>IF(OR(AND('scratch sheet'!A153&gt;=0.95,A154&lt;0.95),AND('scratch sheet'!A153&lt;0.95,A154&gt;=0.95)),'Bayes Rule'!C153)</f>
        <v>0</v>
      </c>
    </row>
    <row r="154" spans="1:2" ht="12.75">
      <c r="A154">
        <f>SUMIF('Bayes Rule'!F$8:'Bayes Rule'!F$1008,CONCATENATE("&gt;",TEXT('Bayes Rule'!F154,0.0000000001)))</f>
        <v>0.8135725484594154</v>
      </c>
      <c r="B154" t="b">
        <f>IF(OR(AND('scratch sheet'!A154&gt;=0.95,A155&lt;0.95),AND('scratch sheet'!A154&lt;0.95,A155&gt;=0.95)),'Bayes Rule'!C154)</f>
        <v>0</v>
      </c>
    </row>
    <row r="155" spans="1:2" ht="12.75">
      <c r="A155">
        <f>SUMIF('Bayes Rule'!F$8:'Bayes Rule'!F$1008,CONCATENATE("&gt;",TEXT('Bayes Rule'!F155,0.0000000001)))</f>
        <v>0.8094603144202488</v>
      </c>
      <c r="B155" t="b">
        <f>IF(OR(AND('scratch sheet'!A155&gt;=0.95,A156&lt;0.95),AND('scratch sheet'!A155&lt;0.95,A156&gt;=0.95)),'Bayes Rule'!C155)</f>
        <v>0</v>
      </c>
    </row>
    <row r="156" spans="1:2" ht="12.75">
      <c r="A156">
        <f>SUMIF('Bayes Rule'!F$8:'Bayes Rule'!F$1008,CONCATENATE("&gt;",TEXT('Bayes Rule'!F156,0.0000000001)))</f>
        <v>0.8052890425930417</v>
      </c>
      <c r="B156" t="b">
        <f>IF(OR(AND('scratch sheet'!A156&gt;=0.95,A157&lt;0.95),AND('scratch sheet'!A156&lt;0.95,A157&gt;=0.95)),'Bayes Rule'!C156)</f>
        <v>0</v>
      </c>
    </row>
    <row r="157" spans="1:2" ht="12.75">
      <c r="A157">
        <f>SUMIF('Bayes Rule'!F$8:'Bayes Rule'!F$1008,CONCATENATE("&gt;",TEXT('Bayes Rule'!F157,0.0000000001)))</f>
        <v>0.8024734188877625</v>
      </c>
      <c r="B157" t="b">
        <f>IF(OR(AND('scratch sheet'!A157&gt;=0.95,A158&lt;0.95),AND('scratch sheet'!A157&lt;0.95,A158&gt;=0.95)),'Bayes Rule'!C157)</f>
        <v>0</v>
      </c>
    </row>
    <row r="158" spans="1:2" ht="12.75">
      <c r="A158">
        <f>SUMIF('Bayes Rule'!F$8:'Bayes Rule'!F$1008,CONCATENATE("&gt;",TEXT('Bayes Rule'!F158,0.0000000001)))</f>
        <v>0.7982048067786227</v>
      </c>
      <c r="B158" t="b">
        <f>IF(OR(AND('scratch sheet'!A158&gt;=0.95,A159&lt;0.95),AND('scratch sheet'!A158&lt;0.95,A159&gt;=0.95)),'Bayes Rule'!C158)</f>
        <v>0</v>
      </c>
    </row>
    <row r="159" spans="1:2" ht="12.75">
      <c r="A159">
        <f>SUMIF('Bayes Rule'!F$8:'Bayes Rule'!F$1008,CONCATENATE("&gt;",TEXT('Bayes Rule'!F159,0.0000000001)))</f>
        <v>0.7967685748674243</v>
      </c>
      <c r="B159" t="b">
        <f>IF(OR(AND('scratch sheet'!A159&gt;=0.95,A160&lt;0.95),AND('scratch sheet'!A159&lt;0.95,A160&gt;=0.95)),'Bayes Rule'!C159)</f>
        <v>0</v>
      </c>
    </row>
    <row r="160" spans="1:2" ht="12.75">
      <c r="A160">
        <f>SUMIF('Bayes Rule'!F$8:'Bayes Rule'!F$1008,CONCATENATE("&gt;",TEXT('Bayes Rule'!F160,0.0000000001)))</f>
        <v>0.7909572439047451</v>
      </c>
      <c r="B160" t="b">
        <f>IF(OR(AND('scratch sheet'!A160&gt;=0.95,A161&lt;0.95),AND('scratch sheet'!A160&lt;0.95,A161&gt;=0.95)),'Bayes Rule'!C160)</f>
        <v>0</v>
      </c>
    </row>
    <row r="161" spans="1:2" ht="12.75">
      <c r="A161">
        <f>SUMIF('Bayes Rule'!F$8:'Bayes Rule'!F$1008,CONCATENATE("&gt;",TEXT('Bayes Rule'!F161,0.0000000001)))</f>
        <v>0.7880102911910951</v>
      </c>
      <c r="B161" t="b">
        <f>IF(OR(AND('scratch sheet'!A161&gt;=0.95,A162&lt;0.95),AND('scratch sheet'!A161&lt;0.95,A162&gt;=0.95)),'Bayes Rule'!C161)</f>
        <v>0</v>
      </c>
    </row>
    <row r="162" spans="1:2" ht="12.75">
      <c r="A162">
        <f>SUMIF('Bayes Rule'!F$8:'Bayes Rule'!F$1008,CONCATENATE("&gt;",TEXT('Bayes Rule'!F162,0.0000000001)))</f>
        <v>0.7835458214126327</v>
      </c>
      <c r="B162" t="b">
        <f>IF(OR(AND('scratch sheet'!A162&gt;=0.95,A163&lt;0.95),AND('scratch sheet'!A162&lt;0.95,A163&gt;=0.95)),'Bayes Rule'!C162)</f>
        <v>0</v>
      </c>
    </row>
    <row r="163" spans="1:2" ht="12.75">
      <c r="A163">
        <f>SUMIF('Bayes Rule'!F$8:'Bayes Rule'!F$1008,CONCATENATE("&gt;",TEXT('Bayes Rule'!F163,0.0000000001)))</f>
        <v>0.780533400905824</v>
      </c>
      <c r="B163" t="b">
        <f>IF(OR(AND('scratch sheet'!A163&gt;=0.95,A164&lt;0.95),AND('scratch sheet'!A163&lt;0.95,A164&gt;=0.95)),'Bayes Rule'!C163)</f>
        <v>0</v>
      </c>
    </row>
    <row r="164" spans="1:2" ht="12.75">
      <c r="A164">
        <f>SUMIF('Bayes Rule'!F$8:'Bayes Rule'!F$1008,CONCATENATE("&gt;",TEXT('Bayes Rule'!F164,0.0000000001)))</f>
        <v>0.7759700935619273</v>
      </c>
      <c r="B164" t="b">
        <f>IF(OR(AND('scratch sheet'!A164&gt;=0.95,A165&lt;0.95),AND('scratch sheet'!A164&lt;0.95,A165&gt;=0.95)),'Bayes Rule'!C164)</f>
        <v>0</v>
      </c>
    </row>
    <row r="165" spans="1:2" ht="12.75">
      <c r="A165">
        <f>SUMIF('Bayes Rule'!F$8:'Bayes Rule'!F$1008,CONCATENATE("&gt;",TEXT('Bayes Rule'!F165,0.0000000001)))</f>
        <v>0.7713470195798338</v>
      </c>
      <c r="B165" t="b">
        <f>IF(OR(AND('scratch sheet'!A165&gt;=0.95,A166&lt;0.95),AND('scratch sheet'!A165&lt;0.95,A166&gt;=0.95)),'Bayes Rule'!C165)</f>
        <v>0</v>
      </c>
    </row>
    <row r="166" spans="1:2" ht="12.75">
      <c r="A166">
        <f>SUMIF('Bayes Rule'!F$8:'Bayes Rule'!F$1008,CONCATENATE("&gt;",TEXT('Bayes Rule'!F166,0.0000000001)))</f>
        <v>0.768229702640035</v>
      </c>
      <c r="B166" t="b">
        <f>IF(OR(AND('scratch sheet'!A166&gt;=0.95,A167&lt;0.95),AND('scratch sheet'!A166&lt;0.95,A167&gt;=0.95)),'Bayes Rule'!C166)</f>
        <v>0</v>
      </c>
    </row>
    <row r="167" spans="1:2" ht="12.75">
      <c r="A167">
        <f>SUMIF('Bayes Rule'!F$8:'Bayes Rule'!F$1008,CONCATENATE("&gt;",TEXT('Bayes Rule'!F167,0.0000000001)))</f>
        <v>0.7635078030665924</v>
      </c>
      <c r="B167" t="b">
        <f>IF(OR(AND('scratch sheet'!A167&gt;=0.95,A168&lt;0.95),AND('scratch sheet'!A167&lt;0.95,A168&gt;=0.95)),'Bayes Rule'!C167)</f>
        <v>0</v>
      </c>
    </row>
    <row r="168" spans="1:2" ht="12.75">
      <c r="A168">
        <f>SUMIF('Bayes Rule'!F$8:'Bayes Rule'!F$1008,CONCATENATE("&gt;",TEXT('Bayes Rule'!F168,0.0000000001)))</f>
        <v>0.7603243801360167</v>
      </c>
      <c r="B168" t="b">
        <f>IF(OR(AND('scratch sheet'!A168&gt;=0.95,A169&lt;0.95),AND('scratch sheet'!A168&lt;0.95,A169&gt;=0.95)),'Bayes Rule'!C168)</f>
        <v>0</v>
      </c>
    </row>
    <row r="169" spans="1:2" ht="12.75">
      <c r="A169">
        <f>SUMIF('Bayes Rule'!F$8:'Bayes Rule'!F$1008,CONCATENATE("&gt;",TEXT('Bayes Rule'!F169,0.0000000001)))</f>
        <v>0.7571155626702729</v>
      </c>
      <c r="B169" t="b">
        <f>IF(OR(AND('scratch sheet'!A169&gt;=0.95,A170&lt;0.95),AND('scratch sheet'!A169&lt;0.95,A170&gt;=0.95)),'Bayes Rule'!C169)</f>
        <v>0</v>
      </c>
    </row>
    <row r="170" spans="1:2" ht="12.75">
      <c r="A170">
        <f>SUMIF('Bayes Rule'!F$8:'Bayes Rule'!F$1008,CONCATENATE("&gt;",TEXT('Bayes Rule'!F170,0.0000000001)))</f>
        <v>0.7522539478780187</v>
      </c>
      <c r="B170" t="b">
        <f>IF(OR(AND('scratch sheet'!A170&gt;=0.95,A171&lt;0.95),AND('scratch sheet'!A170&lt;0.95,A171&gt;=0.95)),'Bayes Rule'!C170)</f>
        <v>0</v>
      </c>
    </row>
    <row r="171" spans="1:2" ht="12.75">
      <c r="A171">
        <f>SUMIF('Bayes Rule'!F$8:'Bayes Rule'!F$1008,CONCATENATE("&gt;",TEXT('Bayes Rule'!F171,0.0000000001)))</f>
        <v>0.7473339496596076</v>
      </c>
      <c r="B171" t="b">
        <f>IF(OR(AND('scratch sheet'!A171&gt;=0.95,A172&lt;0.95),AND('scratch sheet'!A171&lt;0.95,A172&gt;=0.95)),'Bayes Rule'!C171)</f>
        <v>0</v>
      </c>
    </row>
    <row r="172" spans="1:2" ht="12.75">
      <c r="A172">
        <f>SUMIF('Bayes Rule'!F$8:'Bayes Rule'!F$1008,CONCATENATE("&gt;",TEXT('Bayes Rule'!F172,0.0000000001)))</f>
        <v>0.7440183191331805</v>
      </c>
      <c r="B172" t="b">
        <f>IF(OR(AND('scratch sheet'!A172&gt;=0.95,A173&lt;0.95),AND('scratch sheet'!A172&lt;0.95,A173&gt;=0.95)),'Bayes Rule'!C172)</f>
        <v>0</v>
      </c>
    </row>
    <row r="173" spans="1:2" ht="12.75">
      <c r="A173">
        <f>SUMIF('Bayes Rule'!F$8:'Bayes Rule'!F$1008,CONCATENATE("&gt;",TEXT('Bayes Rule'!F173,0.0000000001)))</f>
        <v>0.740677309696314</v>
      </c>
      <c r="B173" t="b">
        <f>IF(OR(AND('scratch sheet'!A173&gt;=0.95,A174&lt;0.95),AND('scratch sheet'!A173&lt;0.95,A174&gt;=0.95)),'Bayes Rule'!C173)</f>
        <v>0</v>
      </c>
    </row>
    <row r="174" spans="1:2" ht="12.75">
      <c r="A174">
        <f>SUMIF('Bayes Rule'!F$8:'Bayes Rule'!F$1008,CONCATENATE("&gt;",TEXT('Bayes Rule'!F174,0.0000000001)))</f>
        <v>0.7356174996688991</v>
      </c>
      <c r="B174" t="b">
        <f>IF(OR(AND('scratch sheet'!A174&gt;=0.95,A175&lt;0.95),AND('scratch sheet'!A174&lt;0.95,A175&gt;=0.95)),'Bayes Rule'!C174)</f>
        <v>0</v>
      </c>
    </row>
    <row r="175" spans="1:2" ht="12.75">
      <c r="A175">
        <f>SUMIF('Bayes Rule'!F$8:'Bayes Rule'!F$1008,CONCATENATE("&gt;",TEXT('Bayes Rule'!F175,0.0000000001)))</f>
        <v>0.730499176225503</v>
      </c>
      <c r="B175" t="b">
        <f>IF(OR(AND('scratch sheet'!A175&gt;=0.95,A176&lt;0.95),AND('scratch sheet'!A175&lt;0.95,A176&gt;=0.95)),'Bayes Rule'!C175)</f>
        <v>0</v>
      </c>
    </row>
    <row r="176" spans="1:2" ht="12.75">
      <c r="A176">
        <f>SUMIF('Bayes Rule'!F$8:'Bayes Rule'!F$1008,CONCATENATE("&gt;",TEXT('Bayes Rule'!F176,0.0000000001)))</f>
        <v>0.7287788779855671</v>
      </c>
      <c r="B176" t="b">
        <f>IF(OR(AND('scratch sheet'!A176&gt;=0.95,A177&lt;0.95),AND('scratch sheet'!A176&lt;0.95,A177&gt;=0.95)),'Bayes Rule'!C176)</f>
        <v>0</v>
      </c>
    </row>
    <row r="177" spans="1:2" ht="12.75">
      <c r="A177">
        <f>SUMIF('Bayes Rule'!F$8:'Bayes Rule'!F$1008,CONCATENATE("&gt;",TEXT('Bayes Rule'!F177,0.0000000001)))</f>
        <v>0.7235777367456443</v>
      </c>
      <c r="B177" t="b">
        <f>IF(OR(AND('scratch sheet'!A177&gt;=0.95,A178&lt;0.95),AND('scratch sheet'!A177&lt;0.95,A178&gt;=0.95)),'Bayes Rule'!C177)</f>
        <v>0</v>
      </c>
    </row>
    <row r="178" spans="1:2" ht="12.75">
      <c r="A178">
        <f>SUMIF('Bayes Rule'!F$8:'Bayes Rule'!F$1008,CONCATENATE("&gt;",TEXT('Bayes Rule'!F178,0.0000000001)))</f>
        <v>0.7200805965647968</v>
      </c>
      <c r="B178" t="b">
        <f>IF(OR(AND('scratch sheet'!A178&gt;=0.95,A179&lt;0.95),AND('scratch sheet'!A178&lt;0.95,A179&gt;=0.95)),'Bayes Rule'!C178)</f>
        <v>0</v>
      </c>
    </row>
    <row r="179" spans="1:2" ht="12.75">
      <c r="A179">
        <f>SUMIF('Bayes Rule'!F$8:'Bayes Rule'!F$1008,CONCATENATE("&gt;",TEXT('Bayes Rule'!F179,0.0000000001)))</f>
        <v>0.7147803639801179</v>
      </c>
      <c r="B179" t="b">
        <f>IF(OR(AND('scratch sheet'!A179&gt;=0.95,A180&lt;0.95),AND('scratch sheet'!A179&lt;0.95,A180&gt;=0.95)),'Bayes Rule'!C179)</f>
        <v>0</v>
      </c>
    </row>
    <row r="180" spans="1:2" ht="12.75">
      <c r="A180">
        <f>SUMIF('Bayes Rule'!F$8:'Bayes Rule'!F$1008,CONCATENATE("&gt;",TEXT('Bayes Rule'!F180,0.0000000001)))</f>
        <v>0.709425363298747</v>
      </c>
      <c r="B180" t="b">
        <f>IF(OR(AND('scratch sheet'!A180&gt;=0.95,A181&lt;0.95),AND('scratch sheet'!A180&lt;0.95,A181&gt;=0.95)),'Bayes Rule'!C180)</f>
        <v>0</v>
      </c>
    </row>
    <row r="181" spans="1:2" ht="12.75">
      <c r="A181">
        <f>SUMIF('Bayes Rule'!F$8:'Bayes Rule'!F$1008,CONCATENATE("&gt;",TEXT('Bayes Rule'!F181,0.0000000001)))</f>
        <v>0.7058191860628287</v>
      </c>
      <c r="B181" t="b">
        <f>IF(OR(AND('scratch sheet'!A181&gt;=0.95,A182&lt;0.95),AND('scratch sheet'!A181&lt;0.95,A182&gt;=0.95)),'Bayes Rule'!C181)</f>
        <v>0</v>
      </c>
    </row>
    <row r="182" spans="1:2" ht="12.75">
      <c r="A182">
        <f>SUMIF('Bayes Rule'!F$8:'Bayes Rule'!F$1008,CONCATENATE("&gt;",TEXT('Bayes Rule'!F182,0.0000000001)))</f>
        <v>0.702189963653683</v>
      </c>
      <c r="B182" t="b">
        <f>IF(OR(AND('scratch sheet'!A182&gt;=0.95,A183&lt;0.95),AND('scratch sheet'!A182&lt;0.95,A183&gt;=0.95)),'Bayes Rule'!C182)</f>
        <v>0</v>
      </c>
    </row>
    <row r="183" spans="1:2" ht="12.75">
      <c r="A183">
        <f>SUMIF('Bayes Rule'!F$8:'Bayes Rule'!F$1008,CONCATENATE("&gt;",TEXT('Bayes Rule'!F183,0.0000000001)))</f>
        <v>0.6966942593663886</v>
      </c>
      <c r="B183" t="b">
        <f>IF(OR(AND('scratch sheet'!A183&gt;=0.95,A184&lt;0.95),AND('scratch sheet'!A183&lt;0.95,A184&gt;=0.95)),'Bayes Rule'!C183)</f>
        <v>0</v>
      </c>
    </row>
    <row r="184" spans="1:2" ht="12.75">
      <c r="A184">
        <f>SUMIF('Bayes Rule'!F$8:'Bayes Rule'!F$1008,CONCATENATE("&gt;",TEXT('Bayes Rule'!F184,0.0000000001)))</f>
        <v>0.6929984481077692</v>
      </c>
      <c r="B184" t="b">
        <f>IF(OR(AND('scratch sheet'!A184&gt;=0.95,A185&lt;0.95),AND('scratch sheet'!A184&lt;0.95,A185&gt;=0.95)),'Bayes Rule'!C184)</f>
        <v>0</v>
      </c>
    </row>
    <row r="185" spans="1:2" ht="12.75">
      <c r="A185">
        <f>SUMIF('Bayes Rule'!F$8:'Bayes Rule'!F$1008,CONCATENATE("&gt;",TEXT('Bayes Rule'!F185,0.0000000001)))</f>
        <v>0.6874058577569858</v>
      </c>
      <c r="B185" t="b">
        <f>IF(OR(AND('scratch sheet'!A185&gt;=0.95,A186&lt;0.95),AND('scratch sheet'!A185&lt;0.95,A186&gt;=0.95)),'Bayes Rule'!C185)</f>
        <v>0</v>
      </c>
    </row>
    <row r="186" spans="1:2" ht="12.75">
      <c r="A186">
        <f>SUMIF('Bayes Rule'!F$8:'Bayes Rule'!F$1008,CONCATENATE("&gt;",TEXT('Bayes Rule'!F186,0.0000000001)))</f>
        <v>0.6817558044048341</v>
      </c>
      <c r="B186" t="b">
        <f>IF(OR(AND('scratch sheet'!A186&gt;=0.95,A187&lt;0.95),AND('scratch sheet'!A186&lt;0.95,A187&gt;=0.95)),'Bayes Rule'!C186)</f>
        <v>0</v>
      </c>
    </row>
    <row r="187" spans="1:2" ht="12.75">
      <c r="A187">
        <f>SUMIF('Bayes Rule'!F$8:'Bayes Rule'!F$1008,CONCATENATE("&gt;",TEXT('Bayes Rule'!F187,0.0000000001)))</f>
        <v>0.6798580221449276</v>
      </c>
      <c r="B187" t="b">
        <f>IF(OR(AND('scratch sheet'!A187&gt;=0.95,A188&lt;0.95),AND('scratch sheet'!A187&lt;0.95,A188&gt;=0.95)),'Bayes Rule'!C187)</f>
        <v>0</v>
      </c>
    </row>
    <row r="188" spans="1:2" ht="12.75">
      <c r="A188">
        <f>SUMIF('Bayes Rule'!F$8:'Bayes Rule'!F$1008,CONCATENATE("&gt;",TEXT('Bayes Rule'!F188,0.0000000001)))</f>
        <v>0.6760457514062675</v>
      </c>
      <c r="B188" t="b">
        <f>IF(OR(AND('scratch sheet'!A188&gt;=0.95,A189&lt;0.95),AND('scratch sheet'!A188&lt;0.95,A189&gt;=0.95)),'Bayes Rule'!C188)</f>
        <v>0</v>
      </c>
    </row>
    <row r="189" spans="1:2" ht="12.75">
      <c r="A189">
        <f>SUMIF('Bayes Rule'!F$8:'Bayes Rule'!F$1008,CONCATENATE("&gt;",TEXT('Bayes Rule'!F189,0.0000000001)))</f>
        <v>0.6683412036252374</v>
      </c>
      <c r="B189" t="b">
        <f>IF(OR(AND('scratch sheet'!A189&gt;=0.95,A190&lt;0.95),AND('scratch sheet'!A189&lt;0.95,A190&gt;=0.95)),'Bayes Rule'!C189)</f>
        <v>0</v>
      </c>
    </row>
    <row r="190" spans="1:2" ht="12.75">
      <c r="A190">
        <f>SUMIF('Bayes Rule'!F$8:'Bayes Rule'!F$1008,CONCATENATE("&gt;",TEXT('Bayes Rule'!F190,0.0000000001)))</f>
        <v>0.6663992084361088</v>
      </c>
      <c r="B190" t="b">
        <f>IF(OR(AND('scratch sheet'!A190&gt;=0.95,A191&lt;0.95),AND('scratch sheet'!A190&lt;0.95,A191&gt;=0.95)),'Bayes Rule'!C190)</f>
        <v>0</v>
      </c>
    </row>
    <row r="191" spans="1:2" ht="12.75">
      <c r="A191">
        <f>SUMIF('Bayes Rule'!F$8:'Bayes Rule'!F$1008,CONCATENATE("&gt;",TEXT('Bayes Rule'!F191,0.0000000001)))</f>
        <v>0.6585664858883254</v>
      </c>
      <c r="B191" t="b">
        <f>IF(OR(AND('scratch sheet'!A191&gt;=0.95,A192&lt;0.95),AND('scratch sheet'!A191&lt;0.95,A192&gt;=0.95)),'Bayes Rule'!C191)</f>
        <v>0</v>
      </c>
    </row>
    <row r="192" spans="1:2" ht="12.75">
      <c r="A192">
        <f>SUMIF('Bayes Rule'!F$8:'Bayes Rule'!F$1008,CONCATENATE("&gt;",TEXT('Bayes Rule'!F192,0.0000000001)))</f>
        <v>0.6546105592680758</v>
      </c>
      <c r="B192" t="b">
        <f>IF(OR(AND('scratch sheet'!A192&gt;=0.95,A193&lt;0.95),AND('scratch sheet'!A192&lt;0.95,A193&gt;=0.95)),'Bayes Rule'!C192)</f>
        <v>0</v>
      </c>
    </row>
    <row r="193" spans="1:2" ht="12.75">
      <c r="A193">
        <f>SUMIF('Bayes Rule'!F$8:'Bayes Rule'!F$1008,CONCATENATE("&gt;",TEXT('Bayes Rule'!F193,0.0000000001)))</f>
        <v>0.6526245232205407</v>
      </c>
      <c r="B193" t="b">
        <f>IF(OR(AND('scratch sheet'!A193&gt;=0.95,A194&lt;0.95),AND('scratch sheet'!A193&lt;0.95,A194&gt;=0.95)),'Bayes Rule'!C193)</f>
        <v>0</v>
      </c>
    </row>
    <row r="194" spans="1:2" ht="12.75">
      <c r="A194">
        <f>SUMIF('Bayes Rule'!F$8:'Bayes Rule'!F$1008,CONCATENATE("&gt;",TEXT('Bayes Rule'!F194,0.0000000001)))</f>
        <v>0.6466233898859373</v>
      </c>
      <c r="B194" t="b">
        <f>IF(OR(AND('scratch sheet'!A194&gt;=0.95,A195&lt;0.95),AND('scratch sheet'!A194&lt;0.95,A195&gt;=0.95)),'Bayes Rule'!C194)</f>
        <v>0</v>
      </c>
    </row>
    <row r="195" spans="1:2" ht="12.75">
      <c r="A195">
        <f>SUMIF('Bayes Rule'!F$8:'Bayes Rule'!F$1008,CONCATENATE("&gt;",TEXT('Bayes Rule'!F195,0.0000000001)))</f>
        <v>0.6425931390123806</v>
      </c>
      <c r="B195" t="b">
        <f>IF(OR(AND('scratch sheet'!A195&gt;=0.95,A196&lt;0.95),AND('scratch sheet'!A195&lt;0.95,A196&gt;=0.95)),'Bayes Rule'!C195)</f>
        <v>0</v>
      </c>
    </row>
    <row r="196" spans="1:2" ht="12.75">
      <c r="A196">
        <f>SUMIF('Bayes Rule'!F$8:'Bayes Rule'!F$1008,CONCATENATE("&gt;",TEXT('Bayes Rule'!F196,0.0000000001)))</f>
        <v>0.6364960980350718</v>
      </c>
      <c r="B196" t="b">
        <f>IF(OR(AND('scratch sheet'!A196&gt;=0.95,A197&lt;0.95),AND('scratch sheet'!A196&lt;0.95,A197&gt;=0.95)),'Bayes Rule'!C196)</f>
        <v>0</v>
      </c>
    </row>
    <row r="197" spans="1:2" ht="12.75">
      <c r="A197">
        <f>SUMIF('Bayes Rule'!F$8:'Bayes Rule'!F$1008,CONCATENATE("&gt;",TEXT('Bayes Rule'!F197,0.0000000001)))</f>
        <v>0.6324029935724766</v>
      </c>
      <c r="B197" t="b">
        <f>IF(OR(AND('scratch sheet'!A197&gt;=0.95,A198&lt;0.95),AND('scratch sheet'!A197&lt;0.95,A198&gt;=0.95)),'Bayes Rule'!C197)</f>
        <v>0</v>
      </c>
    </row>
    <row r="198" spans="1:2" ht="12.75">
      <c r="A198">
        <f>SUMIF('Bayes Rule'!F$8:'Bayes Rule'!F$1008,CONCATENATE("&gt;",TEXT('Bayes Rule'!F198,0.0000000001)))</f>
        <v>0.6282840824453396</v>
      </c>
      <c r="B198" t="b">
        <f>IF(OR(AND('scratch sheet'!A198&gt;=0.95,A199&lt;0.95),AND('scratch sheet'!A198&lt;0.95,A199&gt;=0.95)),'Bayes Rule'!C198)</f>
        <v>0</v>
      </c>
    </row>
    <row r="199" spans="1:2" ht="12.75">
      <c r="A199">
        <f>SUMIF('Bayes Rule'!F$8:'Bayes Rule'!F$1008,CONCATENATE("&gt;",TEXT('Bayes Rule'!F199,0.0000000001)))</f>
        <v>0.6199692725926853</v>
      </c>
      <c r="B199" t="b">
        <f>IF(OR(AND('scratch sheet'!A199&gt;=0.95,A200&lt;0.95),AND('scratch sheet'!A199&lt;0.95,A200&gt;=0.95)),'Bayes Rule'!C199)</f>
        <v>0</v>
      </c>
    </row>
    <row r="200" spans="1:2" ht="12.75">
      <c r="A200">
        <f>SUMIF('Bayes Rule'!F$8:'Bayes Rule'!F$1008,CONCATENATE("&gt;",TEXT('Bayes Rule'!F200,0.0000000001)))</f>
        <v>0.6157735965357414</v>
      </c>
      <c r="B200" t="b">
        <f>IF(OR(AND('scratch sheet'!A200&gt;=0.95,A201&lt;0.95),AND('scratch sheet'!A200&lt;0.95,A201&gt;=0.95)),'Bayes Rule'!C200)</f>
        <v>0</v>
      </c>
    </row>
    <row r="201" spans="1:2" ht="12.75">
      <c r="A201">
        <f>SUMIF('Bayes Rule'!F$8:'Bayes Rule'!F$1008,CONCATENATE("&gt;",TEXT('Bayes Rule'!F201,0.0000000001)))</f>
        <v>0.6115525591161916</v>
      </c>
      <c r="B201" t="b">
        <f>IF(OR(AND('scratch sheet'!A201&gt;=0.95,A202&lt;0.95),AND('scratch sheet'!A201&lt;0.95,A202&gt;=0.95)),'Bayes Rule'!C201)</f>
        <v>0</v>
      </c>
    </row>
    <row r="202" spans="1:2" ht="12.75">
      <c r="A202">
        <f>SUMIF('Bayes Rule'!F$8:'Bayes Rule'!F$1008,CONCATENATE("&gt;",TEXT('Bayes Rule'!F202,0.0000000001)))</f>
        <v>0.6073087221648834</v>
      </c>
      <c r="B202" t="b">
        <f>IF(OR(AND('scratch sheet'!A202&gt;=0.95,A203&lt;0.95),AND('scratch sheet'!A202&lt;0.95,A203&gt;=0.95)),'Bayes Rule'!C202)</f>
        <v>0</v>
      </c>
    </row>
    <row r="203" spans="1:2" ht="12.75">
      <c r="A203">
        <f>SUMIF('Bayes Rule'!F$8:'Bayes Rule'!F$1008,CONCATENATE("&gt;",TEXT('Bayes Rule'!F203,0.0000000001)))</f>
        <v>0.6030410004463641</v>
      </c>
      <c r="B203" t="b">
        <f>IF(OR(AND('scratch sheet'!A203&gt;=0.95,A204&lt;0.95),AND('scratch sheet'!A203&lt;0.95,A204&gt;=0.95)),'Bayes Rule'!C203)</f>
        <v>0</v>
      </c>
    </row>
    <row r="204" spans="1:2" ht="12.75">
      <c r="A204">
        <f>SUMIF('Bayes Rule'!F$8:'Bayes Rule'!F$1008,CONCATENATE("&gt;",TEXT('Bayes Rule'!F204,0.0000000001)))</f>
        <v>0.5965897963425765</v>
      </c>
      <c r="B204" t="b">
        <f>IF(OR(AND('scratch sheet'!A204&gt;=0.95,A205&lt;0.95),AND('scratch sheet'!A204&lt;0.95,A205&gt;=0.95)),'Bayes Rule'!C204)</f>
        <v>0</v>
      </c>
    </row>
    <row r="205" spans="1:2" ht="12.75">
      <c r="A205">
        <f>SUMIF('Bayes Rule'!F$8:'Bayes Rule'!F$1008,CONCATENATE("&gt;",TEXT('Bayes Rule'!F205,0.0000000001)))</f>
        <v>0.5922605266110963</v>
      </c>
      <c r="B205" t="b">
        <f>IF(OR(AND('scratch sheet'!A205&gt;=0.95,A206&lt;0.95),AND('scratch sheet'!A205&lt;0.95,A206&gt;=0.95)),'Bayes Rule'!C205)</f>
        <v>0</v>
      </c>
    </row>
    <row r="206" spans="1:2" ht="12.75">
      <c r="A206">
        <f>SUMIF('Bayes Rule'!F$8:'Bayes Rule'!F$1008,CONCATENATE("&gt;",TEXT('Bayes Rule'!F206,0.0000000001)))</f>
        <v>0.5879073803014276</v>
      </c>
      <c r="B206" t="b">
        <f>IF(OR(AND('scratch sheet'!A206&gt;=0.95,A207&lt;0.95),AND('scratch sheet'!A206&lt;0.95,A207&gt;=0.95)),'Bayes Rule'!C206)</f>
        <v>0</v>
      </c>
    </row>
    <row r="207" spans="1:2" ht="12.75">
      <c r="A207">
        <f>SUMIF('Bayes Rule'!F$8:'Bayes Rule'!F$1008,CONCATENATE("&gt;",TEXT('Bayes Rule'!F207,0.0000000001)))</f>
        <v>0.5813288773595213</v>
      </c>
      <c r="B207" t="b">
        <f>IF(OR(AND('scratch sheet'!A207&gt;=0.95,A208&lt;0.95),AND('scratch sheet'!A207&lt;0.95,A208&gt;=0.95)),'Bayes Rule'!C207)</f>
        <v>0</v>
      </c>
    </row>
    <row r="208" spans="1:2" ht="12.75">
      <c r="A208">
        <f>SUMIF('Bayes Rule'!F$8:'Bayes Rule'!F$1008,CONCATENATE("&gt;",TEXT('Bayes Rule'!F208,0.0000000001)))</f>
        <v>0.5747005342241747</v>
      </c>
      <c r="B208" t="b">
        <f>IF(OR(AND('scratch sheet'!A208&gt;=0.95,A209&lt;0.95),AND('scratch sheet'!A208&lt;0.95,A209&gt;=0.95)),'Bayes Rule'!C208)</f>
        <v>0</v>
      </c>
    </row>
    <row r="209" spans="1:2" ht="12.75">
      <c r="A209">
        <f>SUMIF('Bayes Rule'!F$8:'Bayes Rule'!F$1008,CONCATENATE("&gt;",TEXT('Bayes Rule'!F209,0.0000000001)))</f>
        <v>0.5702495682252893</v>
      </c>
      <c r="B209" t="b">
        <f>IF(OR(AND('scratch sheet'!A209&gt;=0.95,A210&lt;0.95),AND('scratch sheet'!A209&lt;0.95,A210&gt;=0.95)),'Bayes Rule'!C209)</f>
        <v>0</v>
      </c>
    </row>
    <row r="210" spans="1:2" ht="12.75">
      <c r="A210">
        <f>SUMIF('Bayes Rule'!F$8:'Bayes Rule'!F$1008,CONCATENATE("&gt;",TEXT('Bayes Rule'!F210,0.0000000001)))</f>
        <v>0.5680165575725815</v>
      </c>
      <c r="B210" t="b">
        <f>IF(OR(AND('scratch sheet'!A210&gt;=0.95,A211&lt;0.95),AND('scratch sheet'!A210&lt;0.95,A211&gt;=0.95)),'Bayes Rule'!C210)</f>
        <v>0</v>
      </c>
    </row>
    <row r="211" spans="1:2" ht="12.75">
      <c r="A211">
        <f>SUMIF('Bayes Rule'!F$8:'Bayes Rule'!F$1008,CONCATENATE("&gt;",TEXT('Bayes Rule'!F211,0.0000000001)))</f>
        <v>0.5590216950304718</v>
      </c>
      <c r="B211" t="b">
        <f>IF(OR(AND('scratch sheet'!A211&gt;=0.95,A212&lt;0.95),AND('scratch sheet'!A211&lt;0.95,A212&gt;=0.95)),'Bayes Rule'!C211)</f>
        <v>0</v>
      </c>
    </row>
    <row r="212" spans="1:2" ht="12.75">
      <c r="A212">
        <f>SUMIF('Bayes Rule'!F$8:'Bayes Rule'!F$1008,CONCATENATE("&gt;",TEXT('Bayes Rule'!F212,0.0000000001)))</f>
        <v>0.5544885145540029</v>
      </c>
      <c r="B212" t="b">
        <f>IF(OR(AND('scratch sheet'!A212&gt;=0.95,A213&lt;0.95),AND('scratch sheet'!A212&lt;0.95,A213&gt;=0.95)),'Bayes Rule'!C212)</f>
        <v>0</v>
      </c>
    </row>
    <row r="213" spans="1:2" ht="12.75">
      <c r="A213">
        <f>SUMIF('Bayes Rule'!F$8:'Bayes Rule'!F$1008,CONCATENATE("&gt;",TEXT('Bayes Rule'!F213,0.0000000001)))</f>
        <v>0.5499316984271636</v>
      </c>
      <c r="B213" t="b">
        <f>IF(OR(AND('scratch sheet'!A213&gt;=0.95,A214&lt;0.95),AND('scratch sheet'!A213&lt;0.95,A214&gt;=0.95)),'Bayes Rule'!C213)</f>
        <v>0</v>
      </c>
    </row>
    <row r="214" spans="1:2" ht="12.75">
      <c r="A214">
        <f>SUMIF('Bayes Rule'!F$8:'Bayes Rule'!F$1008,CONCATENATE("&gt;",TEXT('Bayes Rule'!F214,0.0000000001)))</f>
        <v>0.5430566229453436</v>
      </c>
      <c r="B214" t="b">
        <f>IF(OR(AND('scratch sheet'!A214&gt;=0.95,A215&lt;0.95),AND('scratch sheet'!A214&lt;0.95,A215&gt;=0.95)),'Bayes Rule'!C214)</f>
        <v>0</v>
      </c>
    </row>
    <row r="215" spans="1:2" ht="12.75">
      <c r="A215">
        <f>SUMIF('Bayes Rule'!F$8:'Bayes Rule'!F$1008,CONCATENATE("&gt;",TEXT('Bayes Rule'!F215,0.0000000001)))</f>
        <v>0.5407516960964854</v>
      </c>
      <c r="B215" t="b">
        <f>IF(OR(AND('scratch sheet'!A215&gt;=0.95,A216&lt;0.95),AND('scratch sheet'!A215&lt;0.95,A216&gt;=0.95)),'Bayes Rule'!C215)</f>
        <v>0</v>
      </c>
    </row>
    <row r="216" spans="1:2" ht="12.75">
      <c r="A216">
        <f>SUMIF('Bayes Rule'!F$8:'Bayes Rule'!F$1008,CONCATENATE("&gt;",TEXT('Bayes Rule'!F216,0.0000000001)))</f>
        <v>0.5361278017391227</v>
      </c>
      <c r="B216" t="b">
        <f>IF(OR(AND('scratch sheet'!A216&gt;=0.95,A217&lt;0.95),AND('scratch sheet'!A216&lt;0.95,A217&gt;=0.95)),'Bayes Rule'!C216)</f>
        <v>0</v>
      </c>
    </row>
    <row r="217" spans="1:2" ht="12.75">
      <c r="A217">
        <f>SUMIF('Bayes Rule'!F$8:'Bayes Rule'!F$1008,CONCATENATE("&gt;",TEXT('Bayes Rule'!F217,0.0000000001)))</f>
        <v>0.5291460264097995</v>
      </c>
      <c r="B217" t="b">
        <f>IF(OR(AND('scratch sheet'!A217&gt;=0.95,A218&lt;0.95),AND('scratch sheet'!A217&lt;0.95,A218&gt;=0.95)),'Bayes Rule'!C217)</f>
        <v>0</v>
      </c>
    </row>
    <row r="218" spans="1:2" ht="12.75">
      <c r="A218">
        <f>SUMIF('Bayes Rule'!F$8:'Bayes Rule'!F$1008,CONCATENATE("&gt;",TEXT('Bayes Rule'!F218,0.0000000001)))</f>
        <v>0.5221182250623301</v>
      </c>
      <c r="B218" t="b">
        <f>IF(OR(AND('scratch sheet'!A218&gt;=0.95,A219&lt;0.95),AND('scratch sheet'!A218&lt;0.95,A219&gt;=0.95)),'Bayes Rule'!C218)</f>
        <v>0</v>
      </c>
    </row>
    <row r="219" spans="1:2" ht="12.75">
      <c r="A219">
        <f>SUMIF('Bayes Rule'!F$8:'Bayes Rule'!F$1008,CONCATENATE("&gt;",TEXT('Bayes Rule'!F219,0.0000000001)))</f>
        <v>0.5174029413731057</v>
      </c>
      <c r="B219" t="b">
        <f>IF(OR(AND('scratch sheet'!A219&gt;=0.95,A220&lt;0.95),AND('scratch sheet'!A219&lt;0.95,A220&gt;=0.95)),'Bayes Rule'!C219)</f>
        <v>0</v>
      </c>
    </row>
    <row r="220" spans="1:2" ht="12.75">
      <c r="A220">
        <f>SUMIF('Bayes Rule'!F$8:'Bayes Rule'!F$1008,CONCATENATE("&gt;",TEXT('Bayes Rule'!F220,0.0000000001)))</f>
        <v>0.5150380420451317</v>
      </c>
      <c r="B220" t="b">
        <f>IF(OR(AND('scratch sheet'!A220&gt;=0.95,A221&lt;0.95),AND('scratch sheet'!A220&lt;0.95,A221&gt;=0.95)),'Bayes Rule'!C220)</f>
        <v>0</v>
      </c>
    </row>
    <row r="221" spans="1:2" ht="12.75">
      <c r="A221">
        <f>SUMIF('Bayes Rule'!F$8:'Bayes Rule'!F$1008,CONCATENATE("&gt;",TEXT('Bayes Rule'!F221,0.0000000001)))</f>
        <v>0.5055207247533577</v>
      </c>
      <c r="B221" t="b">
        <f>IF(OR(AND('scratch sheet'!A221&gt;=0.95,A222&lt;0.95),AND('scratch sheet'!A221&lt;0.95,A222&gt;=0.95)),'Bayes Rule'!C221)</f>
        <v>0</v>
      </c>
    </row>
    <row r="222" spans="1:2" ht="12.75">
      <c r="A222">
        <f>SUMIF('Bayes Rule'!F$8:'Bayes Rule'!F$1008,CONCATENATE("&gt;",TEXT('Bayes Rule'!F222,0.0000000001)))</f>
        <v>0.5007289107040864</v>
      </c>
      <c r="B222" t="b">
        <f>IF(OR(AND('scratch sheet'!A222&gt;=0.95,A223&lt;0.95),AND('scratch sheet'!A222&lt;0.95,A223&gt;=0.95)),'Bayes Rule'!C222)</f>
        <v>0</v>
      </c>
    </row>
    <row r="223" spans="1:2" ht="12.75">
      <c r="A223">
        <f>SUMIF('Bayes Rule'!F$8:'Bayes Rule'!F$1008,CONCATENATE("&gt;",TEXT('Bayes Rule'!F223,0.0000000001)))</f>
        <v>0.4983250015053407</v>
      </c>
      <c r="B223" t="b">
        <f>IF(OR(AND('scratch sheet'!A223&gt;=0.95,A224&lt;0.95),AND('scratch sheet'!A223&lt;0.95,A224&gt;=0.95)),'Bayes Rule'!C223)</f>
        <v>0</v>
      </c>
    </row>
    <row r="224" spans="1:2" ht="12.75">
      <c r="A224">
        <f>SUMIF('Bayes Rule'!F$8:'Bayes Rule'!F$1008,CONCATENATE("&gt;",TEXT('Bayes Rule'!F224,0.0000000001)))</f>
        <v>0.49350169343648037</v>
      </c>
      <c r="B224" t="b">
        <f>IF(OR(AND('scratch sheet'!A224&gt;=0.95,A225&lt;0.95),AND('scratch sheet'!A224&lt;0.95,A225&gt;=0.95)),'Bayes Rule'!C224)</f>
        <v>0</v>
      </c>
    </row>
    <row r="225" spans="1:2" ht="12.75">
      <c r="A225">
        <f>SUMIF('Bayes Rule'!F$8:'Bayes Rule'!F$1008,CONCATENATE("&gt;",TEXT('Bayes Rule'!F225,0.0000000001)))</f>
        <v>0.48622413375874146</v>
      </c>
      <c r="B225" t="b">
        <f>IF(OR(AND('scratch sheet'!A225&gt;=0.95,A226&lt;0.95),AND('scratch sheet'!A225&lt;0.95,A226&gt;=0.95)),'Bayes Rule'!C225)</f>
        <v>0</v>
      </c>
    </row>
    <row r="226" spans="1:2" ht="12.75">
      <c r="A226">
        <f>SUMIF('Bayes Rule'!F$8:'Bayes Rule'!F$1008,CONCATENATE("&gt;",TEXT('Bayes Rule'!F226,0.0000000001)))</f>
        <v>0.47890263607946704</v>
      </c>
      <c r="B226" t="b">
        <f>IF(OR(AND('scratch sheet'!A226&gt;=0.95,A227&lt;0.95),AND('scratch sheet'!A226&lt;0.95,A227&gt;=0.95)),'Bayes Rule'!C226)</f>
        <v>0</v>
      </c>
    </row>
    <row r="227" spans="1:2" ht="12.75">
      <c r="A227">
        <f>SUMIF('Bayes Rule'!F$8:'Bayes Rule'!F$1008,CONCATENATE("&gt;",TEXT('Bayes Rule'!F227,0.0000000001)))</f>
        <v>0.4764511735931012</v>
      </c>
      <c r="B227" t="b">
        <f>IF(OR(AND('scratch sheet'!A227&gt;=0.95,A228&lt;0.95),AND('scratch sheet'!A227&lt;0.95,A228&gt;=0.95)),'Bayes Rule'!C227)</f>
        <v>0</v>
      </c>
    </row>
    <row r="228" spans="1:2" ht="12.75">
      <c r="A228">
        <f>SUMIF('Bayes Rule'!F$8:'Bayes Rule'!F$1008,CONCATENATE("&gt;",TEXT('Bayes Rule'!F228,0.0000000001)))</f>
        <v>0.4690641379017328</v>
      </c>
      <c r="B228" t="b">
        <f>IF(OR(AND('scratch sheet'!A228&gt;=0.95,A229&lt;0.95),AND('scratch sheet'!A228&lt;0.95,A229&gt;=0.95)),'Bayes Rule'!C228)</f>
        <v>0</v>
      </c>
    </row>
    <row r="229" spans="1:2" ht="12.75">
      <c r="A229">
        <f>SUMIF('Bayes Rule'!F$8:'Bayes Rule'!F$1008,CONCATENATE("&gt;",TEXT('Bayes Rule'!F229,0.0000000001)))</f>
        <v>0.4616344070030208</v>
      </c>
      <c r="B229" t="b">
        <f>IF(OR(AND('scratch sheet'!A229&gt;=0.95,A230&lt;0.95),AND('scratch sheet'!A229&lt;0.95,A230&gt;=0.95)),'Bayes Rule'!C229)</f>
        <v>0</v>
      </c>
    </row>
    <row r="230" spans="1:2" ht="12.75">
      <c r="A230">
        <f>SUMIF('Bayes Rule'!F$8:'Bayes Rule'!F$1008,CONCATENATE("&gt;",TEXT('Bayes Rule'!F230,0.0000000001)))</f>
        <v>0.4591459499614403</v>
      </c>
      <c r="B230" t="b">
        <f>IF(OR(AND('scratch sheet'!A230&gt;=0.95,A231&lt;0.95),AND('scratch sheet'!A230&lt;0.95,A231&gt;=0.95)),'Bayes Rule'!C230)</f>
        <v>0</v>
      </c>
    </row>
    <row r="231" spans="1:2" ht="12.75">
      <c r="A231">
        <f>SUMIF('Bayes Rule'!F$8:'Bayes Rule'!F$1008,CONCATENATE("&gt;",TEXT('Bayes Rule'!F231,0.0000000001)))</f>
        <v>0.4516538765426161</v>
      </c>
      <c r="B231" t="b">
        <f>IF(OR(AND('scratch sheet'!A231&gt;=0.95,A232&lt;0.95),AND('scratch sheet'!A231&lt;0.95,A232&gt;=0.95)),'Bayes Rule'!C231)</f>
        <v>0</v>
      </c>
    </row>
    <row r="232" spans="1:2" ht="12.75">
      <c r="A232">
        <f>SUMIF('Bayes Rule'!F$8:'Bayes Rule'!F$1008,CONCATENATE("&gt;",TEXT('Bayes Rule'!F232,0.0000000001)))</f>
        <v>0.44663338267319663</v>
      </c>
      <c r="B232" t="b">
        <f>IF(OR(AND('scratch sheet'!A232&gt;=0.95,A233&lt;0.95),AND('scratch sheet'!A232&lt;0.95,A233&gt;=0.95)),'Bayes Rule'!C232)</f>
        <v>0</v>
      </c>
    </row>
    <row r="233" spans="1:2" ht="12.75">
      <c r="A233">
        <f>SUMIF('Bayes Rule'!F$8:'Bayes Rule'!F$1008,CONCATENATE("&gt;",TEXT('Bayes Rule'!F233,0.0000000001)))</f>
        <v>0.4415933869468409</v>
      </c>
      <c r="B233" t="b">
        <f>IF(OR(AND('scratch sheet'!A233&gt;=0.95,A234&lt;0.95),AND('scratch sheet'!A233&lt;0.95,A234&gt;=0.95)),'Bayes Rule'!C233)</f>
        <v>0</v>
      </c>
    </row>
    <row r="234" spans="1:2" ht="12.75">
      <c r="A234">
        <f>SUMIF('Bayes Rule'!F$8:'Bayes Rule'!F$1008,CONCATENATE("&gt;",TEXT('Bayes Rule'!F234,0.0000000001)))</f>
        <v>0.43399963819578474</v>
      </c>
      <c r="B234" t="b">
        <f>IF(OR(AND('scratch sheet'!A234&gt;=0.95,A235&lt;0.95),AND('scratch sheet'!A234&lt;0.95,A235&gt;=0.95)),'Bayes Rule'!C234)</f>
        <v>0</v>
      </c>
    </row>
    <row r="235" spans="1:2" ht="12.75">
      <c r="A235">
        <f>SUMIF('Bayes Rule'!F$8:'Bayes Rule'!F$1008,CONCATENATE("&gt;",TEXT('Bayes Rule'!F235,0.0000000001)))</f>
        <v>0.4289113016563887</v>
      </c>
      <c r="B235" t="b">
        <f>IF(OR(AND('scratch sheet'!A235&gt;=0.95,A236&lt;0.95),AND('scratch sheet'!A235&lt;0.95,A236&gt;=0.95)),'Bayes Rule'!C235)</f>
        <v>0</v>
      </c>
    </row>
    <row r="236" spans="1:2" ht="12.75">
      <c r="A236">
        <f>SUMIF('Bayes Rule'!F$8:'Bayes Rule'!F$1008,CONCATENATE("&gt;",TEXT('Bayes Rule'!F236,0.0000000001)))</f>
        <v>0.42380374298839135</v>
      </c>
      <c r="B236" t="b">
        <f>IF(OR(AND('scratch sheet'!A236&gt;=0.95,A237&lt;0.95),AND('scratch sheet'!A236&lt;0.95,A237&gt;=0.95)),'Bayes Rule'!C236)</f>
        <v>0</v>
      </c>
    </row>
    <row r="237" spans="1:2" ht="12.75">
      <c r="A237">
        <f>SUMIF('Bayes Rule'!F$8:'Bayes Rule'!F$1008,CONCATENATE("&gt;",TEXT('Bayes Rule'!F237,0.0000000001)))</f>
        <v>0.4186771670252594</v>
      </c>
      <c r="B237" t="b">
        <f>IF(OR(AND('scratch sheet'!A237&gt;=0.95,A238&lt;0.95),AND('scratch sheet'!A237&lt;0.95,A238&gt;=0.95)),'Bayes Rule'!C237)</f>
        <v>0</v>
      </c>
    </row>
    <row r="238" spans="1:2" ht="12.75">
      <c r="A238">
        <f>SUMIF('Bayes Rule'!F$8:'Bayes Rule'!F$1008,CONCATENATE("&gt;",TEXT('Bayes Rule'!F238,0.0000000001)))</f>
        <v>0.41353283783019523</v>
      </c>
      <c r="B238" t="b">
        <f>IF(OR(AND('scratch sheet'!A238&gt;=0.95,A239&lt;0.95),AND('scratch sheet'!A238&lt;0.95,A239&gt;=0.95)),'Bayes Rule'!C238)</f>
        <v>0</v>
      </c>
    </row>
    <row r="239" spans="1:2" ht="12.75">
      <c r="A239">
        <f>SUMIF('Bayes Rule'!F$8:'Bayes Rule'!F$1008,CONCATENATE("&gt;",TEXT('Bayes Rule'!F239,0.0000000001)))</f>
        <v>0.40578297585219686</v>
      </c>
      <c r="B239" t="b">
        <f>IF(OR(AND('scratch sheet'!A239&gt;=0.95,A240&lt;0.95),AND('scratch sheet'!A239&lt;0.95,A240&gt;=0.95)),'Bayes Rule'!C239)</f>
        <v>0</v>
      </c>
    </row>
    <row r="240" spans="1:2" ht="12.75">
      <c r="A240">
        <f>SUMIF('Bayes Rule'!F$8:'Bayes Rule'!F$1008,CONCATENATE("&gt;",TEXT('Bayes Rule'!F240,0.0000000001)))</f>
        <v>0.40059225954543626</v>
      </c>
      <c r="B240" t="b">
        <f>IF(OR(AND('scratch sheet'!A240&gt;=0.95,A241&lt;0.95),AND('scratch sheet'!A240&lt;0.95,A241&gt;=0.95)),'Bayes Rule'!C240)</f>
        <v>0</v>
      </c>
    </row>
    <row r="241" spans="1:2" ht="12.75">
      <c r="A241">
        <f>SUMIF('Bayes Rule'!F$8:'Bayes Rule'!F$1008,CONCATENATE("&gt;",TEXT('Bayes Rule'!F241,0.0000000001)))</f>
        <v>0.39799084795865824</v>
      </c>
      <c r="B241" t="b">
        <f>IF(OR(AND('scratch sheet'!A241&gt;=0.95,A242&lt;0.95),AND('scratch sheet'!A241&lt;0.95,A242&gt;=0.95)),'Bayes Rule'!C241)</f>
        <v>0</v>
      </c>
    </row>
    <row r="242" spans="1:2" ht="12.75">
      <c r="A242">
        <f>SUMIF('Bayes Rule'!F$8:'Bayes Rule'!F$1008,CONCATENATE("&gt;",TEXT('Bayes Rule'!F242,0.0000000001)))</f>
        <v>0.3901567273546232</v>
      </c>
      <c r="B242" t="b">
        <f>IF(OR(AND('scratch sheet'!A242&gt;=0.95,A243&lt;0.95),AND('scratch sheet'!A242&lt;0.95,A243&gt;=0.95)),'Bayes Rule'!C242)</f>
        <v>0</v>
      </c>
    </row>
    <row r="243" spans="1:2" ht="12.75">
      <c r="A243">
        <f>SUMIF('Bayes Rule'!F$8:'Bayes Rule'!F$1008,CONCATENATE("&gt;",TEXT('Bayes Rule'!F243,0.0000000001)))</f>
        <v>0.38491329436296173</v>
      </c>
      <c r="B243" t="b">
        <f>IF(OR(AND('scratch sheet'!A243&gt;=0.95,A244&lt;0.95),AND('scratch sheet'!A243&lt;0.95,A244&gt;=0.95)),'Bayes Rule'!C243)</f>
        <v>0</v>
      </c>
    </row>
    <row r="244" spans="1:2" ht="12.75">
      <c r="A244">
        <f>SUMIF('Bayes Rule'!F$8:'Bayes Rule'!F$1008,CONCATENATE("&gt;",TEXT('Bayes Rule'!F244,0.0000000001)))</f>
        <v>0.3770168227800679</v>
      </c>
      <c r="B244" t="b">
        <f>IF(OR(AND('scratch sheet'!A244&gt;=0.95,A245&lt;0.95),AND('scratch sheet'!A244&lt;0.95,A245&gt;=0.95)),'Bayes Rule'!C244)</f>
        <v>0</v>
      </c>
    </row>
    <row r="245" spans="1:2" ht="12.75">
      <c r="A245">
        <f>SUMIF('Bayes Rule'!F$8:'Bayes Rule'!F$1008,CONCATENATE("&gt;",TEXT('Bayes Rule'!F245,0.0000000001)))</f>
        <v>0.3743752745510258</v>
      </c>
      <c r="B245" t="b">
        <f>IF(OR(AND('scratch sheet'!A245&gt;=0.95,A246&lt;0.95),AND('scratch sheet'!A245&lt;0.95,A246&gt;=0.95)),'Bayes Rule'!C245)</f>
        <v>0</v>
      </c>
    </row>
    <row r="246" spans="1:2" ht="12.75">
      <c r="A246">
        <f>SUMIF('Bayes Rule'!F$8:'Bayes Rule'!F$1008,CONCATENATE("&gt;",TEXT('Bayes Rule'!F246,0.0000000001)))</f>
        <v>0.3664260009334956</v>
      </c>
      <c r="B246" t="b">
        <f>IF(OR(AND('scratch sheet'!A246&gt;=0.95,A247&lt;0.95),AND('scratch sheet'!A246&lt;0.95,A247&gt;=0.95)),'Bayes Rule'!C246)</f>
        <v>0</v>
      </c>
    </row>
    <row r="247" spans="1:2" ht="12.75">
      <c r="A247">
        <f>SUMIF('Bayes Rule'!F$8:'Bayes Rule'!F$1008,CONCATENATE("&gt;",TEXT('Bayes Rule'!F247,0.0000000001)))</f>
        <v>0.3637689609237076</v>
      </c>
      <c r="B247" t="b">
        <f>IF(OR(AND('scratch sheet'!A247&gt;=0.95,A248&lt;0.95),AND('scratch sheet'!A247&lt;0.95,A248&gt;=0.95)),'Bayes Rule'!C247)</f>
        <v>0</v>
      </c>
    </row>
    <row r="248" spans="1:2" ht="12.75">
      <c r="A248">
        <f>SUMIF('Bayes Rule'!F$8:'Bayes Rule'!F$1008,CONCATENATE("&gt;",TEXT('Bayes Rule'!F248,0.0000000001)))</f>
        <v>0.3557685557782065</v>
      </c>
      <c r="B248" t="b">
        <f>IF(OR(AND('scratch sheet'!A248&gt;=0.95,A249&lt;0.95),AND('scratch sheet'!A248&lt;0.95,A249&gt;=0.95)),'Bayes Rule'!C248)</f>
        <v>0</v>
      </c>
    </row>
    <row r="249" spans="1:2" ht="12.75">
      <c r="A249">
        <f>SUMIF('Bayes Rule'!F$8:'Bayes Rule'!F$1008,CONCATENATE("&gt;",TEXT('Bayes Rule'!F249,0.0000000001)))</f>
        <v>0.3477353710125959</v>
      </c>
      <c r="B249" t="b">
        <f>IF(OR(AND('scratch sheet'!A249&gt;=0.95,A250&lt;0.95),AND('scratch sheet'!A249&lt;0.95,A250&gt;=0.95)),'Bayes Rule'!C249)</f>
        <v>0</v>
      </c>
    </row>
    <row r="250" spans="1:2" ht="12.75">
      <c r="A250">
        <f>SUMIF('Bayes Rule'!F$8:'Bayes Rule'!F$1008,CONCATENATE("&gt;",TEXT('Bayes Rule'!F250,0.0000000001)))</f>
        <v>0.3423586537355644</v>
      </c>
      <c r="B250" t="b">
        <f>IF(OR(AND('scratch sheet'!A250&gt;=0.95,A251&lt;0.95),AND('scratch sheet'!A250&lt;0.95,A251&gt;=0.95)),'Bayes Rule'!C250)</f>
        <v>0</v>
      </c>
    </row>
    <row r="251" spans="1:2" ht="12.75">
      <c r="A251">
        <f>SUMIF('Bayes Rule'!F$8:'Bayes Rule'!F$1008,CONCATENATE("&gt;",TEXT('Bayes Rule'!F251,0.0000000001)))</f>
        <v>0.3396643633965632</v>
      </c>
      <c r="B251" t="b">
        <f>IF(OR(AND('scratch sheet'!A251&gt;=0.95,A252&lt;0.95),AND('scratch sheet'!A251&lt;0.95,A252&gt;=0.95)),'Bayes Rule'!C251)</f>
        <v>0</v>
      </c>
    </row>
    <row r="252" spans="1:2" ht="12.75">
      <c r="A252">
        <f>SUMIF('Bayes Rule'!F$8:'Bayes Rule'!F$1008,CONCATENATE("&gt;",TEXT('Bayes Rule'!F252,0.0000000001)))</f>
        <v>0.3315583233830998</v>
      </c>
      <c r="B252" t="b">
        <f>IF(OR(AND('scratch sheet'!A252&gt;=0.95,A253&lt;0.95),AND('scratch sheet'!A252&lt;0.95,A253&gt;=0.95)),'Bayes Rule'!C252)</f>
        <v>0</v>
      </c>
    </row>
    <row r="253" spans="1:2" ht="12.75">
      <c r="A253">
        <f>SUMIF('Bayes Rule'!F$8:'Bayes Rule'!F$1008,CONCATENATE("&gt;",TEXT('Bayes Rule'!F253,0.0000000001)))</f>
        <v>0.3261351772241576</v>
      </c>
      <c r="B253" t="b">
        <f>IF(OR(AND('scratch sheet'!A253&gt;=0.95,A254&lt;0.95),AND('scratch sheet'!A253&lt;0.95,A254&gt;=0.95)),'Bayes Rule'!C253)</f>
        <v>0</v>
      </c>
    </row>
    <row r="254" spans="1:2" ht="12.75">
      <c r="A254">
        <f>SUMIF('Bayes Rule'!F$8:'Bayes Rule'!F$1008,CONCATENATE("&gt;",TEXT('Bayes Rule'!F254,0.0000000001)))</f>
        <v>0.31797452209684335</v>
      </c>
      <c r="B254" t="b">
        <f>IF(OR(AND('scratch sheet'!A254&gt;=0.95,A255&lt;0.95),AND('scratch sheet'!A254&lt;0.95,A255&gt;=0.95)),'Bayes Rule'!C254)</f>
        <v>0</v>
      </c>
    </row>
    <row r="255" spans="1:2" ht="12.75">
      <c r="A255">
        <f>SUMIF('Bayes Rule'!F$8:'Bayes Rule'!F$1008,CONCATENATE("&gt;",TEXT('Bayes Rule'!F255,0.0000000001)))</f>
        <v>0.3125147751815625</v>
      </c>
      <c r="B255" t="b">
        <f>IF(OR(AND('scratch sheet'!A255&gt;=0.95,A256&lt;0.95),AND('scratch sheet'!A255&lt;0.95,A256&gt;=0.95)),'Bayes Rule'!C255)</f>
        <v>0</v>
      </c>
    </row>
    <row r="256" spans="1:2" ht="12.75">
      <c r="A256">
        <f>SUMIF('Bayes Rule'!F$8:'Bayes Rule'!F$1008,CONCATENATE("&gt;",TEXT('Bayes Rule'!F256,0.0000000001)))</f>
        <v>0.307040590386716</v>
      </c>
      <c r="B256" t="b">
        <f>IF(OR(AND('scratch sheet'!A256&gt;=0.95,A257&lt;0.95),AND('scratch sheet'!A256&lt;0.95,A257&gt;=0.95)),'Bayes Rule'!C256)</f>
        <v>0</v>
      </c>
    </row>
    <row r="257" spans="1:2" ht="12.75">
      <c r="A257">
        <f>SUMIF('Bayes Rule'!F$8:'Bayes Rule'!F$1008,CONCATENATE("&gt;",TEXT('Bayes Rule'!F257,0.0000000001)))</f>
        <v>0.30429789868316753</v>
      </c>
      <c r="B257" t="b">
        <f>IF(OR(AND('scratch sheet'!A257&gt;=0.95,A258&lt;0.95),AND('scratch sheet'!A257&lt;0.95,A258&gt;=0.95)),'Bayes Rule'!C257)</f>
        <v>0</v>
      </c>
    </row>
    <row r="258" spans="1:2" ht="12.75">
      <c r="A258">
        <f>SUMIF('Bayes Rule'!F$8:'Bayes Rule'!F$1008,CONCATENATE("&gt;",TEXT('Bayes Rule'!F258,0.0000000001)))</f>
        <v>0.29880297679426615</v>
      </c>
      <c r="B258" t="b">
        <f>IF(OR(AND('scratch sheet'!A258&gt;=0.95,A259&lt;0.95),AND('scratch sheet'!A258&lt;0.95,A259&gt;=0.95)),'Bayes Rule'!C258)</f>
        <v>0</v>
      </c>
    </row>
    <row r="259" spans="1:2" ht="12.75">
      <c r="A259">
        <f>SUMIF('Bayes Rule'!F$8:'Bayes Rule'!F$1008,CONCATENATE("&gt;",TEXT('Bayes Rule'!F259,0.0000000001)))</f>
        <v>0.2932941965304576</v>
      </c>
      <c r="B259" t="b">
        <f>IF(OR(AND('scratch sheet'!A259&gt;=0.95,A260&lt;0.95),AND('scratch sheet'!A259&lt;0.95,A260&gt;=0.95)),'Bayes Rule'!C259)</f>
        <v>0</v>
      </c>
    </row>
    <row r="260" spans="1:2" ht="12.75">
      <c r="A260">
        <f>SUMIF('Bayes Rule'!F$8:'Bayes Rule'!F$1008,CONCATENATE("&gt;",TEXT('Bayes Rule'!F260,0.0000000001)))</f>
        <v>0.28777180230663557</v>
      </c>
      <c r="B260" t="b">
        <f>IF(OR(AND('scratch sheet'!A260&gt;=0.95,A261&lt;0.95),AND('scratch sheet'!A260&lt;0.95,A261&gt;=0.95)),'Bayes Rule'!C260)</f>
        <v>0</v>
      </c>
    </row>
    <row r="261" spans="1:2" ht="12.75">
      <c r="A261">
        <f>SUMIF('Bayes Rule'!F$8:'Bayes Rule'!F$1008,CONCATENATE("&gt;",TEXT('Bayes Rule'!F261,0.0000000001)))</f>
        <v>0.2766871560267531</v>
      </c>
      <c r="B261" t="b">
        <f>IF(OR(AND('scratch sheet'!A261&gt;=0.95,A262&lt;0.95),AND('scratch sheet'!A261&lt;0.95,A262&gt;=0.95)),'Bayes Rule'!C261)</f>
        <v>0</v>
      </c>
    </row>
    <row r="262" spans="1:2" ht="12.75">
      <c r="A262">
        <f>SUMIF('Bayes Rule'!F$8:'Bayes Rule'!F$1008,CONCATENATE("&gt;",TEXT('Bayes Rule'!F262,0.0000000001)))</f>
        <v>0.2711253991146214</v>
      </c>
      <c r="B262" t="b">
        <f>IF(OR(AND('scratch sheet'!A262&gt;=0.95,A263&lt;0.95),AND('scratch sheet'!A262&lt;0.95,A263&gt;=0.95)),'Bayes Rule'!C262)</f>
        <v>0</v>
      </c>
    </row>
    <row r="263" spans="1:2" ht="12.75">
      <c r="A263">
        <f>SUMIF('Bayes Rule'!F$8:'Bayes Rule'!F$1008,CONCATENATE("&gt;",TEXT('Bayes Rule'!F263,0.0000000001)))</f>
        <v>0.2655510184808675</v>
      </c>
      <c r="B263" t="b">
        <f>IF(OR(AND('scratch sheet'!A263&gt;=0.95,A264&lt;0.95),AND('scratch sheet'!A263&lt;0.95,A264&gt;=0.95)),'Bayes Rule'!C263)</f>
        <v>0</v>
      </c>
    </row>
    <row r="264" spans="1:2" ht="12.75">
      <c r="A264">
        <f>SUMIF('Bayes Rule'!F$8:'Bayes Rule'!F$1008,CONCATENATE("&gt;",TEXT('Bayes Rule'!F264,0.0000000001)))</f>
        <v>0.2599642647061303</v>
      </c>
      <c r="B264" t="b">
        <f>IF(OR(AND('scratch sheet'!A264&gt;=0.95,A265&lt;0.95),AND('scratch sheet'!A264&lt;0.95,A265&gt;=0.95)),'Bayes Rule'!C264)</f>
        <v>0</v>
      </c>
    </row>
    <row r="265" spans="1:2" ht="12.75">
      <c r="A265">
        <f>SUMIF('Bayes Rule'!F$8:'Bayes Rule'!F$1008,CONCATENATE("&gt;",TEXT('Bayes Rule'!F265,0.0000000001)))</f>
        <v>0.2571662727227293</v>
      </c>
      <c r="B265" t="b">
        <f>IF(OR(AND('scratch sheet'!A265&gt;=0.95,A266&lt;0.95),AND('scratch sheet'!A265&lt;0.95,A266&gt;=0.95)),'Bayes Rule'!C265)</f>
        <v>0</v>
      </c>
    </row>
    <row r="266" spans="1:2" ht="12.75">
      <c r="A266">
        <f>SUMIF('Bayes Rule'!F$8:'Bayes Rule'!F$1008,CONCATENATE("&gt;",TEXT('Bayes Rule'!F266,0.0000000001)))</f>
        <v>0.2515617619965972</v>
      </c>
      <c r="B266" t="b">
        <f>IF(OR(AND('scratch sheet'!A266&gt;=0.95,A267&lt;0.95),AND('scratch sheet'!A266&lt;0.95,A267&gt;=0.95)),'Bayes Rule'!C266)</f>
        <v>0</v>
      </c>
    </row>
    <row r="267" spans="1:2" ht="12.75">
      <c r="A267">
        <f>SUMIF('Bayes Rule'!F$8:'Bayes Rule'!F$1008,CONCATENATE("&gt;",TEXT('Bayes Rule'!F267,0.0000000001)))</f>
        <v>0.24594548803306648</v>
      </c>
      <c r="B267" t="b">
        <f>IF(OR(AND('scratch sheet'!A267&gt;=0.95,A268&lt;0.95),AND('scratch sheet'!A267&lt;0.95,A268&gt;=0.95)),'Bayes Rule'!C267)</f>
        <v>0</v>
      </c>
    </row>
    <row r="268" spans="1:2" ht="12.75">
      <c r="A268">
        <f>SUMIF('Bayes Rule'!F$8:'Bayes Rule'!F$1008,CONCATENATE("&gt;",TEXT('Bayes Rule'!F268,0.0000000001)))</f>
        <v>0.23749856984788528</v>
      </c>
      <c r="B268" t="b">
        <f>IF(OR(AND('scratch sheet'!A268&gt;=0.95,A269&lt;0.95),AND('scratch sheet'!A268&lt;0.95,A269&gt;=0.95)),'Bayes Rule'!C268)</f>
        <v>0</v>
      </c>
    </row>
    <row r="269" spans="1:2" ht="12.75">
      <c r="A269">
        <f>SUMIF('Bayes Rule'!F$8:'Bayes Rule'!F$1008,CONCATENATE("&gt;",TEXT('Bayes Rule'!F269,0.0000000001)))</f>
        <v>0.23467867116510335</v>
      </c>
      <c r="B269" t="b">
        <f>IF(OR(AND('scratch sheet'!A269&gt;=0.95,A270&lt;0.95),AND('scratch sheet'!A269&lt;0.95,A270&gt;=0.95)),'Bayes Rule'!C269)</f>
        <v>0</v>
      </c>
    </row>
    <row r="270" spans="1:2" ht="12.75">
      <c r="A270">
        <f>SUMIF('Bayes Rule'!F$8:'Bayes Rule'!F$1008,CONCATENATE("&gt;",TEXT('Bayes Rule'!F270,0.0000000001)))</f>
        <v>0.2233678742976756</v>
      </c>
      <c r="B270" t="b">
        <f>IF(OR(AND('scratch sheet'!A270&gt;=0.95,A271&lt;0.95),AND('scratch sheet'!A270&lt;0.95,A271&gt;=0.95)),'Bayes Rule'!C270)</f>
        <v>0</v>
      </c>
    </row>
    <row r="271" spans="1:2" ht="12.75">
      <c r="A271">
        <f>SUMIF('Bayes Rule'!F$8:'Bayes Rule'!F$1008,CONCATENATE("&gt;",TEXT('Bayes Rule'!F271,0.0000000001)))</f>
        <v>0.21769662919165933</v>
      </c>
      <c r="B271" t="b">
        <f>IF(OR(AND('scratch sheet'!A271&gt;=0.95,A272&lt;0.95),AND('scratch sheet'!A271&lt;0.95,A272&gt;=0.95)),'Bayes Rule'!C271)</f>
        <v>0</v>
      </c>
    </row>
    <row r="272" spans="1:2" ht="12.75">
      <c r="A272">
        <f>SUMIF('Bayes Rule'!F$8:'Bayes Rule'!F$1008,CONCATENATE("&gt;",TEXT('Bayes Rule'!F272,0.0000000001)))</f>
        <v>0.21485655321614724</v>
      </c>
      <c r="B272" t="b">
        <f>IF(OR(AND('scratch sheet'!A272&gt;=0.95,A273&lt;0.95),AND('scratch sheet'!A272&lt;0.95,A273&gt;=0.95)),'Bayes Rule'!C272)</f>
        <v>0</v>
      </c>
    </row>
    <row r="273" spans="1:2" ht="12.75">
      <c r="A273">
        <f>SUMIF('Bayes Rule'!F$8:'Bayes Rule'!F$1008,CONCATENATE("&gt;",TEXT('Bayes Rule'!F273,0.0000000001)))</f>
        <v>0.2063237459374956</v>
      </c>
      <c r="B273" t="b">
        <f>IF(OR(AND('scratch sheet'!A273&gt;=0.95,A274&lt;0.95),AND('scratch sheet'!A273&lt;0.95,A274&gt;=0.95)),'Bayes Rule'!C273)</f>
        <v>0</v>
      </c>
    </row>
    <row r="274" spans="1:2" ht="12.75">
      <c r="A274">
        <f>SUMIF('Bayes Rule'!F$8:'Bayes Rule'!F$1008,CONCATENATE("&gt;",TEXT('Bayes Rule'!F274,0.0000000001)))</f>
        <v>0.2034742481838132</v>
      </c>
      <c r="B274" t="b">
        <f>IF(OR(AND('scratch sheet'!A274&gt;=0.95,A275&lt;0.95),AND('scratch sheet'!A274&lt;0.95,A275&gt;=0.95)),'Bayes Rule'!C274)</f>
        <v>0</v>
      </c>
    </row>
    <row r="275" spans="1:2" ht="12.75">
      <c r="A275">
        <f>SUMIF('Bayes Rule'!F$8:'Bayes Rule'!F$1008,CONCATENATE("&gt;",TEXT('Bayes Rule'!F275,0.0000000001)))</f>
        <v>0.19491208336524174</v>
      </c>
      <c r="B275" t="b">
        <f>IF(OR(AND('scratch sheet'!A275&gt;=0.95,A276&lt;0.95),AND('scratch sheet'!A275&lt;0.95,A276&gt;=0.95)),'Bayes Rule'!C275)</f>
        <v>0</v>
      </c>
    </row>
    <row r="276" spans="1:2" ht="12.75">
      <c r="A276">
        <f>SUMIF('Bayes Rule'!F$8:'Bayes Rule'!F$1008,CONCATENATE("&gt;",TEXT('Bayes Rule'!F276,0.0000000001)))</f>
        <v>0.19205361799078866</v>
      </c>
      <c r="B276" t="b">
        <f>IF(OR(AND('scratch sheet'!A276&gt;=0.95,A277&lt;0.95),AND('scratch sheet'!A276&lt;0.95,A277&gt;=0.95)),'Bayes Rule'!C276)</f>
        <v>0</v>
      </c>
    </row>
    <row r="277" spans="1:2" ht="12.75">
      <c r="A277">
        <f>SUMIF('Bayes Rule'!F$8:'Bayes Rule'!F$1008,CONCATENATE("&gt;",TEXT('Bayes Rule'!F277,0.0000000001)))</f>
        <v>0.18632959082768405</v>
      </c>
      <c r="B277" t="b">
        <f>IF(OR(AND('scratch sheet'!A277&gt;=0.95,A278&lt;0.95),AND('scratch sheet'!A277&lt;0.95,A278&gt;=0.95)),'Bayes Rule'!C277)</f>
        <v>0</v>
      </c>
    </row>
    <row r="278" spans="1:2" ht="12.75">
      <c r="A278">
        <f>SUMIF('Bayes Rule'!F$8:'Bayes Rule'!F$1008,CONCATENATE("&gt;",TEXT('Bayes Rule'!F278,0.0000000001)))</f>
        <v>0.18059677593728587</v>
      </c>
      <c r="B278" t="b">
        <f>IF(OR(AND('scratch sheet'!A278&gt;=0.95,A279&lt;0.95),AND('scratch sheet'!A278&lt;0.95,A279&gt;=0.95)),'Bayes Rule'!C278)</f>
        <v>0</v>
      </c>
    </row>
    <row r="279" spans="1:2" ht="12.75">
      <c r="A279">
        <f>SUMIF('Bayes Rule'!F$8:'Bayes Rule'!F$1008,CONCATENATE("&gt;",TEXT('Bayes Rule'!F279,0.0000000001)))</f>
        <v>0.17198085891033071</v>
      </c>
      <c r="B279" t="b">
        <f>IF(OR(AND('scratch sheet'!A279&gt;=0.95,A280&lt;0.95),AND('scratch sheet'!A279&lt;0.95,A280&gt;=0.95)),'Bayes Rule'!C279)</f>
        <v>0</v>
      </c>
    </row>
    <row r="280" spans="1:2" ht="12.75">
      <c r="A280">
        <f>SUMIF('Bayes Rule'!F$8:'Bayes Rule'!F$1008,CONCATENATE("&gt;",TEXT('Bayes Rule'!F280,0.0000000001)))</f>
        <v>0.16622712305387233</v>
      </c>
      <c r="B280" t="b">
        <f>IF(OR(AND('scratch sheet'!A280&gt;=0.95,A281&lt;0.95),AND('scratch sheet'!A280&lt;0.95,A281&gt;=0.95)),'Bayes Rule'!C280)</f>
        <v>0</v>
      </c>
    </row>
    <row r="281" spans="1:2" ht="12.75">
      <c r="A281">
        <f>SUMIF('Bayes Rule'!F$8:'Bayes Rule'!F$1008,CONCATENATE("&gt;",TEXT('Bayes Rule'!F281,0.0000000001)))</f>
        <v>0.15758297623450518</v>
      </c>
      <c r="B281" t="b">
        <f>IF(OR(AND('scratch sheet'!A281&gt;=0.95,A282&lt;0.95),AND('scratch sheet'!A281&lt;0.95,A282&gt;=0.95)),'Bayes Rule'!C281)</f>
        <v>0</v>
      </c>
    </row>
    <row r="282" spans="1:2" ht="12.75">
      <c r="A282">
        <f>SUMIF('Bayes Rule'!F$8:'Bayes Rule'!F$1008,CONCATENATE("&gt;",TEXT('Bayes Rule'!F282,0.0000000001)))</f>
        <v>0.15469680137916325</v>
      </c>
      <c r="B282" t="b">
        <f>IF(OR(AND('scratch sheet'!A282&gt;=0.95,A283&lt;0.95),AND('scratch sheet'!A282&lt;0.95,A283&gt;=0.95)),'Bayes Rule'!C282)</f>
        <v>0</v>
      </c>
    </row>
    <row r="283" spans="1:2" ht="12.75">
      <c r="A283">
        <f>SUMIF('Bayes Rule'!F$8:'Bayes Rule'!F$1008,CONCATENATE("&gt;",TEXT('Bayes Rule'!F283,0.0000000001)))</f>
        <v>0.14603030952731363</v>
      </c>
      <c r="B283" t="b">
        <f>IF(OR(AND('scratch sheet'!A283&gt;=0.95,A284&lt;0.95),AND('scratch sheet'!A283&lt;0.95,A284&gt;=0.95)),'Bayes Rule'!C283)</f>
        <v>0</v>
      </c>
    </row>
    <row r="284" spans="1:2" ht="12.75">
      <c r="A284">
        <f>SUMIF('Bayes Rule'!F$8:'Bayes Rule'!F$1008,CONCATENATE("&gt;",TEXT('Bayes Rule'!F284,0.0000000001)))</f>
        <v>0.1402434787549584</v>
      </c>
      <c r="B284" t="b">
        <f>IF(OR(AND('scratch sheet'!A284&gt;=0.95,A285&lt;0.95),AND('scratch sheet'!A284&lt;0.95,A285&gt;=0.95)),'Bayes Rule'!C284)</f>
        <v>0</v>
      </c>
    </row>
    <row r="285" spans="1:2" ht="12.75">
      <c r="A285">
        <f>SUMIF('Bayes Rule'!F$8:'Bayes Rule'!F$1008,CONCATENATE("&gt;",TEXT('Bayes Rule'!F285,0.0000000001)))</f>
        <v>0.1344500112126257</v>
      </c>
      <c r="B285" t="b">
        <f>IF(OR(AND('scratch sheet'!A285&gt;=0.95,A286&lt;0.95),AND('scratch sheet'!A285&lt;0.95,A286&gt;=0.95)),'Bayes Rule'!C285)</f>
        <v>0</v>
      </c>
    </row>
    <row r="286" spans="1:2" ht="12.75">
      <c r="A286">
        <f>SUMIF('Bayes Rule'!F$8:'Bayes Rule'!F$1008,CONCATENATE("&gt;",TEXT('Bayes Rule'!F286,0.0000000001)))</f>
        <v>0.13155065097250004</v>
      </c>
      <c r="B286" t="b">
        <f>IF(OR(AND('scratch sheet'!A286&gt;=0.95,A287&lt;0.95),AND('scratch sheet'!A286&lt;0.95,A287&gt;=0.95)),'Bayes Rule'!C286)</f>
        <v>0</v>
      </c>
    </row>
    <row r="287" spans="1:2" ht="12.75">
      <c r="A287">
        <f>SUMIF('Bayes Rule'!F$8:'Bayes Rule'!F$1008,CONCATENATE("&gt;",TEXT('Bayes Rule'!F287,0.0000000001)))</f>
        <v>0.12574783134964024</v>
      </c>
      <c r="B287" t="b">
        <f>IF(OR(AND('scratch sheet'!A287&gt;=0.95,A288&lt;0.95),AND('scratch sheet'!A287&lt;0.95,A288&gt;=0.95)),'Bayes Rule'!C287)</f>
        <v>0</v>
      </c>
    </row>
    <row r="288" spans="1:2" ht="12.75">
      <c r="A288">
        <f>SUMIF('Bayes Rule'!F$8:'Bayes Rule'!F$1008,CONCATENATE("&gt;",TEXT('Bayes Rule'!F288,0.0000000001)))</f>
        <v>0.11703250996741225</v>
      </c>
      <c r="B288" t="b">
        <f>IF(OR(AND('scratch sheet'!A288&gt;=0.95,A289&lt;0.95),AND('scratch sheet'!A288&lt;0.95,A289&gt;=0.95)),'Bayes Rule'!C288)</f>
        <v>0</v>
      </c>
    </row>
    <row r="289" spans="1:2" ht="12.75">
      <c r="A289">
        <f>SUMIF('Bayes Rule'!F$8:'Bayes Rule'!F$1008,CONCATENATE("&gt;",TEXT('Bayes Rule'!F289,0.0000000001)))</f>
        <v>0.11412456451909284</v>
      </c>
      <c r="B289" t="b">
        <f>IF(OR(AND('scratch sheet'!A289&gt;=0.95,A290&lt;0.95),AND('scratch sheet'!A289&lt;0.95,A290&gt;=0.95)),'Bayes Rule'!C289)</f>
        <v>0</v>
      </c>
    </row>
    <row r="290" spans="1:2" ht="12.75">
      <c r="A290">
        <f>SUMIF('Bayes Rule'!F$8:'Bayes Rule'!F$1008,CONCATENATE("&gt;",TEXT('Bayes Rule'!F290,0.0000000001)))</f>
        <v>0.10539265883430388</v>
      </c>
      <c r="B290" t="b">
        <f>IF(OR(AND('scratch sheet'!A290&gt;=0.95,A291&lt;0.95),AND('scratch sheet'!A290&lt;0.95,A291&gt;=0.95)),'Bayes Rule'!C290)</f>
        <v>0</v>
      </c>
    </row>
    <row r="291" spans="1:2" ht="12.75">
      <c r="A291">
        <f>SUMIF('Bayes Rule'!F$8:'Bayes Rule'!F$1008,CONCATENATE("&gt;",TEXT('Bayes Rule'!F291,0.0000000001)))</f>
        <v>0.09956510048875444</v>
      </c>
      <c r="B291" t="b">
        <f>IF(OR(AND('scratch sheet'!A291&gt;=0.95,A292&lt;0.95),AND('scratch sheet'!A291&lt;0.95,A292&gt;=0.95)),'Bayes Rule'!C291)</f>
        <v>0</v>
      </c>
    </row>
    <row r="292" spans="1:2" ht="12.75">
      <c r="A292">
        <f>SUMIF('Bayes Rule'!F$8:'Bayes Rule'!F$1008,CONCATENATE("&gt;",TEXT('Bayes Rule'!F292,0.0000000001)))</f>
        <v>0.0966497105972519</v>
      </c>
      <c r="B292" t="b">
        <f>IF(OR(AND('scratch sheet'!A292&gt;=0.95,A293&lt;0.95),AND('scratch sheet'!A292&lt;0.95,A293&gt;=0.95)),'Bayes Rule'!C292)</f>
        <v>0</v>
      </c>
    </row>
    <row r="293" spans="1:2" ht="12.75">
      <c r="A293">
        <f>SUMIF('Bayes Rule'!F$8:'Bayes Rule'!F$1008,CONCATENATE("&gt;",TEXT('Bayes Rule'!F293,0.0000000001)))</f>
        <v>0.09081520583976044</v>
      </c>
      <c r="B293" t="b">
        <f>IF(OR(AND('scratch sheet'!A293&gt;=0.95,A294&lt;0.95),AND('scratch sheet'!A293&lt;0.95,A294&gt;=0.95)),'Bayes Rule'!C293)</f>
        <v>0</v>
      </c>
    </row>
    <row r="294" spans="1:2" ht="12.75">
      <c r="A294">
        <f>SUMIF('Bayes Rule'!F$8:'Bayes Rule'!F$1008,CONCATENATE("&gt;",TEXT('Bayes Rule'!F294,0.0000000001)))</f>
        <v>0.08205519633474721</v>
      </c>
      <c r="B294" t="b">
        <f>IF(OR(AND('scratch sheet'!A294&gt;=0.95,A295&lt;0.95),AND('scratch sheet'!A294&lt;0.95,A295&gt;=0.95)),'Bayes Rule'!C294)</f>
        <v>0</v>
      </c>
    </row>
    <row r="295" spans="1:2" ht="12.75">
      <c r="A295">
        <f>SUMIF('Bayes Rule'!F$8:'Bayes Rule'!F$1008,CONCATENATE("&gt;",TEXT('Bayes Rule'!F295,0.0000000001)))</f>
        <v>0.07621040492206425</v>
      </c>
      <c r="B295" t="b">
        <f>IF(OR(AND('scratch sheet'!A295&gt;=0.95,A296&lt;0.95),AND('scratch sheet'!A295&lt;0.95,A296&gt;=0.95)),'Bayes Rule'!C295)</f>
        <v>0</v>
      </c>
    </row>
    <row r="296" spans="1:2" ht="12.75">
      <c r="A296">
        <f>SUMIF('Bayes Rule'!F$8:'Bayes Rule'!F$1008,CONCATENATE("&gt;",TEXT('Bayes Rule'!F296,0.0000000001)))</f>
        <v>0.07328689815622563</v>
      </c>
      <c r="B296" t="b">
        <f>IF(OR(AND('scratch sheet'!A296&gt;=0.95,A297&lt;0.95),AND('scratch sheet'!A296&lt;0.95,A297&gt;=0.95)),'Bayes Rule'!C296)</f>
        <v>0</v>
      </c>
    </row>
    <row r="297" spans="1:2" ht="12.75">
      <c r="A297">
        <f>SUMIF('Bayes Rule'!F$8:'Bayes Rule'!F$1008,CONCATENATE("&gt;",TEXT('Bayes Rule'!F297,0.0000000001)))</f>
        <v>0.06743678775948966</v>
      </c>
      <c r="B297" t="b">
        <f>IF(OR(AND('scratch sheet'!A297&gt;=0.95,A298&lt;0.95),AND('scratch sheet'!A297&lt;0.95,A298&gt;=0.95)),'Bayes Rule'!C297)</f>
        <v>0</v>
      </c>
    </row>
    <row r="298" spans="1:2" ht="12.75">
      <c r="A298">
        <f>SUMIF('Bayes Rule'!F$8:'Bayes Rule'!F$1008,CONCATENATE("&gt;",TEXT('Bayes Rule'!F298,0.0000000001)))</f>
        <v>0.05865543359933522</v>
      </c>
      <c r="B298" t="b">
        <f>IF(OR(AND('scratch sheet'!A298&gt;=0.95,A299&lt;0.95),AND('scratch sheet'!A298&lt;0.95,A299&gt;=0.95)),'Bayes Rule'!C298)</f>
        <v>0</v>
      </c>
    </row>
    <row r="299" spans="1:2" ht="12.75">
      <c r="A299">
        <f>SUMIF('Bayes Rule'!F$8:'Bayes Rule'!F$1008,CONCATENATE("&gt;",TEXT('Bayes Rule'!F299,0.0000000001)))</f>
        <v>0.052797835096693495</v>
      </c>
      <c r="B299" t="b">
        <f>IF(OR(AND('scratch sheet'!A299&gt;=0.95,A300&lt;0.95),AND('scratch sheet'!A299&lt;0.95,A300&gt;=0.95)),'Bayes Rule'!C299)</f>
        <v>0</v>
      </c>
    </row>
    <row r="300" spans="1:2" ht="12.75">
      <c r="A300">
        <f>SUMIF('Bayes Rule'!F$8:'Bayes Rule'!F$1008,CONCATENATE("&gt;",TEXT('Bayes Rule'!F300,0.0000000001)))</f>
        <v>0.04693772873988193</v>
      </c>
      <c r="B300" t="b">
        <f>IF(OR(AND('scratch sheet'!A300&gt;=0.95,A301&lt;0.95),AND('scratch sheet'!A300&lt;0.95,A301&gt;=0.95)),'Bayes Rule'!C300)</f>
        <v>0</v>
      </c>
    </row>
    <row r="301" spans="1:2" ht="12.75">
      <c r="A301">
        <f>SUMIF('Bayes Rule'!F$8:'Bayes Rule'!F$1008,CONCATENATE("&gt;",TEXT('Bayes Rule'!F301,0.0000000001)))</f>
        <v>0.041075392597082844</v>
      </c>
      <c r="B301" t="b">
        <f>IF(OR(AND('scratch sheet'!A301&gt;=0.95,A302&lt;0.95),AND('scratch sheet'!A301&lt;0.95,A302&gt;=0.95)),'Bayes Rule'!C301)</f>
        <v>0</v>
      </c>
    </row>
    <row r="302" spans="1:2" ht="12.75">
      <c r="A302">
        <f>SUMIF('Bayes Rule'!F$8:'Bayes Rule'!F$1008,CONCATENATE("&gt;",TEXT('Bayes Rule'!F302,0.0000000001)))</f>
        <v>0.035211104941977094</v>
      </c>
      <c r="B302" t="b">
        <f>IF(OR(AND('scratch sheet'!A302&gt;=0.95,A303&lt;0.95),AND('scratch sheet'!A302&lt;0.95,A303&gt;=0.95)),'Bayes Rule'!C302)</f>
        <v>0</v>
      </c>
    </row>
    <row r="303" spans="1:2" ht="12.75">
      <c r="A303">
        <f>SUMIF('Bayes Rule'!F$8:'Bayes Rule'!F$1008,CONCATENATE("&gt;",TEXT('Bayes Rule'!F303,0.0000000001)))</f>
        <v>0.03227849364091149</v>
      </c>
      <c r="B303" t="b">
        <f>IF(OR(AND('scratch sheet'!A303&gt;=0.95,A304&lt;0.95),AND('scratch sheet'!A303&lt;0.95,A304&gt;=0.95)),'Bayes Rule'!C303)</f>
        <v>0</v>
      </c>
    </row>
    <row r="304" spans="1:2" ht="12.75">
      <c r="A304">
        <f>SUMIF('Bayes Rule'!F$8:'Bayes Rule'!F$1008,CONCATENATE("&gt;",TEXT('Bayes Rule'!F304,0.0000000001)))</f>
        <v>0.023477789062981445</v>
      </c>
      <c r="B304" t="b">
        <f>IF(OR(AND('scratch sheet'!A304&gt;=0.95,A305&lt;0.95),AND('scratch sheet'!A304&lt;0.95,A305&gt;=0.95)),'Bayes Rule'!C304)</f>
        <v>0</v>
      </c>
    </row>
    <row r="305" spans="1:2" ht="12.75">
      <c r="A305">
        <f>SUMIF('Bayes Rule'!F$8:'Bayes Rule'!F$1008,CONCATENATE("&gt;",TEXT('Bayes Rule'!F305,0.0000000001)))</f>
        <v>0.01760931818281488</v>
      </c>
      <c r="B305" t="b">
        <f>IF(OR(AND('scratch sheet'!A305&gt;=0.95,A306&lt;0.95),AND('scratch sheet'!A305&lt;0.95,A306&gt;=0.95)),'Bayes Rule'!C305)</f>
        <v>0</v>
      </c>
    </row>
    <row r="306" spans="1:2" ht="12.75">
      <c r="A306">
        <f>SUMIF('Bayes Rule'!F$8:'Bayes Rule'!F$1008,CONCATENATE("&gt;",TEXT('Bayes Rule'!F306,0.0000000001)))</f>
        <v>0.011740010426415426</v>
      </c>
      <c r="B306" t="b">
        <f>IF(OR(AND('scratch sheet'!A306&gt;=0.95,A307&lt;0.95),AND('scratch sheet'!A306&lt;0.95,A307&gt;=0.95)),'Bayes Rule'!C306)</f>
        <v>0</v>
      </c>
    </row>
    <row r="307" spans="1:2" ht="12.75">
      <c r="A307">
        <f>SUMIF('Bayes Rule'!F$8:'Bayes Rule'!F$1008,CONCATENATE("&gt;",TEXT('Bayes Rule'!F307,0.0000000001)))</f>
        <v>0.008805181989968706</v>
      </c>
      <c r="B307" t="b">
        <f>IF(OR(AND('scratch sheet'!A307&gt;=0.95,A308&lt;0.95),AND('scratch sheet'!A307&lt;0.95,A308&gt;=0.95)),'Bayes Rule'!C307)</f>
        <v>0</v>
      </c>
    </row>
    <row r="308" spans="1:2" ht="12.75">
      <c r="A308">
        <f>SUMIF('Bayes Rule'!F$8:'Bayes Rule'!F$1008,CONCATENATE("&gt;",TEXT('Bayes Rule'!F308,0.0000000001)))</f>
        <v>0.0029351072519677095</v>
      </c>
      <c r="B308" t="b">
        <f>IF(OR(AND('scratch sheet'!A308&gt;=0.95,A309&lt;0.95),AND('scratch sheet'!A308&lt;0.95,A309&gt;=0.95)),'Bayes Rule'!C308)</f>
        <v>0</v>
      </c>
    </row>
    <row r="309" spans="1:2" ht="12.75">
      <c r="A309">
        <f>SUMIF('Bayes Rule'!F$8:'Bayes Rule'!F$1008,CONCATENATE("&gt;",TEXT('Bayes Rule'!F309,0.0000000001)))</f>
        <v>0.008805181989968706</v>
      </c>
      <c r="B309" t="b">
        <f>IF(OR(AND('scratch sheet'!A309&gt;=0.95,A310&lt;0.95),AND('scratch sheet'!A309&lt;0.95,A310&gt;=0.95)),'Bayes Rule'!C309)</f>
        <v>0</v>
      </c>
    </row>
    <row r="310" spans="1:2" ht="12.75">
      <c r="A310">
        <f>SUMIF('Bayes Rule'!F$8:'Bayes Rule'!F$1008,CONCATENATE("&gt;",TEXT('Bayes Rule'!F310,0.0000000001)))</f>
        <v>0.011740010426415426</v>
      </c>
      <c r="B310" t="b">
        <f>IF(OR(AND('scratch sheet'!A310&gt;=0.95,A311&lt;0.95),AND('scratch sheet'!A310&lt;0.95,A311&gt;=0.95)),'Bayes Rule'!C310)</f>
        <v>0</v>
      </c>
    </row>
    <row r="311" spans="1:2" ht="12.75">
      <c r="A311">
        <f>SUMIF('Bayes Rule'!F$8:'Bayes Rule'!F$1008,CONCATENATE("&gt;",TEXT('Bayes Rule'!F311,0.0000000001)))</f>
        <v>0.01467483744309719</v>
      </c>
      <c r="B311" t="b">
        <f>IF(OR(AND('scratch sheet'!A311&gt;=0.95,A312&lt;0.95),AND('scratch sheet'!A311&lt;0.95,A312&gt;=0.95)),'Bayes Rule'!C311)</f>
        <v>0</v>
      </c>
    </row>
    <row r="312" spans="1:2" ht="12.75">
      <c r="A312">
        <f>SUMIF('Bayes Rule'!F$8:'Bayes Rule'!F$1008,CONCATENATE("&gt;",TEXT('Bayes Rule'!F312,0.0000000001)))</f>
        <v>0.02054379413120723</v>
      </c>
      <c r="B312" t="b">
        <f>IF(OR(AND('scratch sheet'!A312&gt;=0.95,A313&lt;0.95),AND('scratch sheet'!A312&lt;0.95,A313&gt;=0.95)),'Bayes Rule'!C312)</f>
        <v>0</v>
      </c>
    </row>
    <row r="313" spans="1:2" ht="12.75">
      <c r="A313">
        <f>SUMIF('Bayes Rule'!F$8:'Bayes Rule'!F$1008,CONCATENATE("&gt;",TEXT('Bayes Rule'!F313,0.0000000001)))</f>
        <v>0.02641177263880564</v>
      </c>
      <c r="B313" t="b">
        <f>IF(OR(AND('scratch sheet'!A313&gt;=0.95,A314&lt;0.95),AND('scratch sheet'!A313&lt;0.95,A314&gt;=0.95)),'Bayes Rule'!C313)</f>
        <v>0</v>
      </c>
    </row>
    <row r="314" spans="1:2" ht="12.75">
      <c r="A314">
        <f>SUMIF('Bayes Rule'!F$8:'Bayes Rule'!F$1008,CONCATENATE("&gt;",TEXT('Bayes Rule'!F314,0.0000000001)))</f>
        <v>0.035211104941977094</v>
      </c>
      <c r="B314" t="b">
        <f>IF(OR(AND('scratch sheet'!A314&gt;=0.95,A315&lt;0.95),AND('scratch sheet'!A314&lt;0.95,A315&gt;=0.95)),'Bayes Rule'!C314)</f>
        <v>0</v>
      </c>
    </row>
    <row r="315" spans="1:2" ht="12.75">
      <c r="A315">
        <f>SUMIF('Bayes Rule'!F$8:'Bayes Rule'!F$1008,CONCATENATE("&gt;",TEXT('Bayes Rule'!F315,0.0000000001)))</f>
        <v>0.038143677928913926</v>
      </c>
      <c r="B315" t="b">
        <f>IF(OR(AND('scratch sheet'!A315&gt;=0.95,A316&lt;0.95),AND('scratch sheet'!A315&lt;0.95,A316&gt;=0.95)),'Bayes Rule'!C315)</f>
        <v>0</v>
      </c>
    </row>
    <row r="316" spans="1:2" ht="12.75">
      <c r="A316">
        <f>SUMIF('Bayes Rule'!F$8:'Bayes Rule'!F$1008,CONCATENATE("&gt;",TEXT('Bayes Rule'!F316,0.0000000001)))</f>
        <v>0.04693772873988193</v>
      </c>
      <c r="B316" t="b">
        <f>IF(OR(AND('scratch sheet'!A316&gt;=0.95,A317&lt;0.95),AND('scratch sheet'!A316&lt;0.95,A317&gt;=0.95)),'Bayes Rule'!C316)</f>
        <v>0</v>
      </c>
    </row>
    <row r="317" spans="1:2" ht="12.75">
      <c r="A317">
        <f>SUMIF('Bayes Rule'!F$8:'Bayes Rule'!F$1008,CONCATENATE("&gt;",TEXT('Bayes Rule'!F317,0.0000000001)))</f>
        <v>0.04986832026514742</v>
      </c>
      <c r="B317" t="b">
        <f>IF(OR(AND('scratch sheet'!A317&gt;=0.95,A318&lt;0.95),AND('scratch sheet'!A317&lt;0.95,A318&gt;=0.95)),'Bayes Rule'!C317)</f>
        <v>0</v>
      </c>
    </row>
    <row r="318" spans="1:2" ht="12.75">
      <c r="A318">
        <f>SUMIF('Bayes Rule'!F$8:'Bayes Rule'!F$1008,CONCATENATE("&gt;",TEXT('Bayes Rule'!F318,0.0000000001)))</f>
        <v>0.055727220710695434</v>
      </c>
      <c r="B318" t="b">
        <f>IF(OR(AND('scratch sheet'!A318&gt;=0.95,A319&lt;0.95),AND('scratch sheet'!A318&lt;0.95,A319&gt;=0.95)),'Bayes Rule'!C318)</f>
        <v>0</v>
      </c>
    </row>
    <row r="319" spans="1:2" ht="12.75">
      <c r="A319">
        <f>SUMIF('Bayes Rule'!F$8:'Bayes Rule'!F$1008,CONCATENATE("&gt;",TEXT('Bayes Rule'!F319,0.0000000001)))</f>
        <v>0.06451024641079937</v>
      </c>
      <c r="B319" t="b">
        <f>IF(OR(AND('scratch sheet'!A319&gt;=0.95,A320&lt;0.95),AND('scratch sheet'!A319&lt;0.95,A320&gt;=0.95)),'Bayes Rule'!C319)</f>
        <v>0</v>
      </c>
    </row>
    <row r="320" spans="1:2" ht="12.75">
      <c r="A320">
        <f>SUMIF('Bayes Rule'!F$8:'Bayes Rule'!F$1008,CONCATENATE("&gt;",TEXT('Bayes Rule'!F320,0.0000000001)))</f>
        <v>0.07036199595092477</v>
      </c>
      <c r="B320" t="b">
        <f>IF(OR(AND('scratch sheet'!A320&gt;=0.95,A321&lt;0.95),AND('scratch sheet'!A320&lt;0.95,A321&gt;=0.95)),'Bayes Rule'!C320)</f>
        <v>0</v>
      </c>
    </row>
    <row r="321" spans="1:2" ht="12.75">
      <c r="A321">
        <f>SUMIF('Bayes Rule'!F$8:'Bayes Rule'!F$1008,CONCATENATE("&gt;",TEXT('Bayes Rule'!F321,0.0000000001)))</f>
        <v>0.07328689815622563</v>
      </c>
      <c r="B321" t="b">
        <f>IF(OR(AND('scratch sheet'!A321&gt;=0.95,A322&lt;0.95),AND('scratch sheet'!A321&lt;0.95,A322&gt;=0.95)),'Bayes Rule'!C321)</f>
        <v>0</v>
      </c>
    </row>
    <row r="322" spans="1:2" ht="12.75">
      <c r="A322">
        <f>SUMIF('Bayes Rule'!F$8:'Bayes Rule'!F$1008,CONCATENATE("&gt;",TEXT('Bayes Rule'!F322,0.0000000001)))</f>
        <v>0.07913352280844059</v>
      </c>
      <c r="B322" t="b">
        <f>IF(OR(AND('scratch sheet'!A322&gt;=0.95,A323&lt;0.95),AND('scratch sheet'!A322&lt;0.95,A323&gt;=0.95)),'Bayes Rule'!C322)</f>
        <v>0</v>
      </c>
    </row>
    <row r="323" spans="1:2" ht="12.75">
      <c r="A323">
        <f>SUMIF('Bayes Rule'!F$8:'Bayes Rule'!F$1008,CONCATENATE("&gt;",TEXT('Bayes Rule'!F323,0.0000000001)))</f>
        <v>0.08789609353333658</v>
      </c>
      <c r="B323" t="b">
        <f>IF(OR(AND('scratch sheet'!A323&gt;=0.95,A324&lt;0.95),AND('scratch sheet'!A323&lt;0.95,A324&gt;=0.95)),'Bayes Rule'!C323)</f>
        <v>0</v>
      </c>
    </row>
    <row r="324" spans="1:2" ht="12.75">
      <c r="A324">
        <f>SUMIF('Bayes Rule'!F$8:'Bayes Rule'!F$1008,CONCATENATE("&gt;",TEXT('Bayes Rule'!F324,0.0000000001)))</f>
        <v>0.09373282022167999</v>
      </c>
      <c r="B324" t="b">
        <f>IF(OR(AND('scratch sheet'!A324&gt;=0.95,A325&lt;0.95),AND('scratch sheet'!A324&lt;0.95,A325&gt;=0.95)),'Bayes Rule'!C324)</f>
        <v>0</v>
      </c>
    </row>
    <row r="325" spans="1:2" ht="12.75">
      <c r="A325">
        <f>SUMIF('Bayes Rule'!F$8:'Bayes Rule'!F$1008,CONCATENATE("&gt;",TEXT('Bayes Rule'!F325,0.0000000001)))</f>
        <v>0.0966497105972519</v>
      </c>
      <c r="B325" t="b">
        <f>IF(OR(AND('scratch sheet'!A325&gt;=0.95,A326&lt;0.95),AND('scratch sheet'!A325&lt;0.95,A326&gt;=0.95)),'Bayes Rule'!C325)</f>
        <v>0</v>
      </c>
    </row>
    <row r="326" spans="1:2" ht="12.75">
      <c r="A326">
        <f>SUMIF('Bayes Rule'!F$8:'Bayes Rule'!F$1008,CONCATENATE("&gt;",TEXT('Bayes Rule'!F326,0.0000000001)))</f>
        <v>0.10539265883430388</v>
      </c>
      <c r="B326" t="b">
        <f>IF(OR(AND('scratch sheet'!A326&gt;=0.95,A327&lt;0.95),AND('scratch sheet'!A326&lt;0.95,A327&gt;=0.95)),'Bayes Rule'!C326)</f>
        <v>0</v>
      </c>
    </row>
    <row r="327" spans="1:2" ht="12.75">
      <c r="A327">
        <f>SUMIF('Bayes Rule'!F$8:'Bayes Rule'!F$1008,CONCATENATE("&gt;",TEXT('Bayes Rule'!F327,0.0000000001)))</f>
        <v>0.10830466550735032</v>
      </c>
      <c r="B327" t="b">
        <f>IF(OR(AND('scratch sheet'!A327&gt;=0.95,A328&lt;0.95),AND('scratch sheet'!A327&lt;0.95,A328&gt;=0.95)),'Bayes Rule'!C327)</f>
        <v>0</v>
      </c>
    </row>
    <row r="328" spans="1:2" ht="12.75">
      <c r="A328">
        <f>SUMIF('Bayes Rule'!F$8:'Bayes Rule'!F$1008,CONCATENATE("&gt;",TEXT('Bayes Rule'!F328,0.0000000001)))</f>
        <v>0.11703250996741225</v>
      </c>
      <c r="B328" t="b">
        <f>IF(OR(AND('scratch sheet'!A328&gt;=0.95,A329&lt;0.95),AND('scratch sheet'!A328&lt;0.95,A329&gt;=0.95)),'Bayes Rule'!C328)</f>
        <v>0</v>
      </c>
    </row>
    <row r="329" spans="1:2" ht="12.75">
      <c r="A329">
        <f>SUMIF('Bayes Rule'!F$8:'Bayes Rule'!F$1008,CONCATENATE("&gt;",TEXT('Bayes Rule'!F329,0.0000000001)))</f>
        <v>0.12284425403892589</v>
      </c>
      <c r="B329" t="b">
        <f>IF(OR(AND('scratch sheet'!A329&gt;=0.95,A330&lt;0.95),AND('scratch sheet'!A329&lt;0.95,A330&gt;=0.95)),'Bayes Rule'!C329)</f>
        <v>0</v>
      </c>
    </row>
    <row r="330" spans="1:2" ht="12.75">
      <c r="A330">
        <f>SUMIF('Bayes Rule'!F$8:'Bayes Rule'!F$1008,CONCATENATE("&gt;",TEXT('Bayes Rule'!F330,0.0000000001)))</f>
        <v>0.12865017880804222</v>
      </c>
      <c r="B330" t="b">
        <f>IF(OR(AND('scratch sheet'!A330&gt;=0.95,A331&lt;0.95),AND('scratch sheet'!A330&lt;0.95,A331&gt;=0.95)),'Bayes Rule'!C330)</f>
        <v>0</v>
      </c>
    </row>
    <row r="331" spans="1:2" ht="12.75">
      <c r="A331">
        <f>SUMIF('Bayes Rule'!F$8:'Bayes Rule'!F$1008,CONCATENATE("&gt;",TEXT('Bayes Rule'!F331,0.0000000001)))</f>
        <v>0.1344500112126257</v>
      </c>
      <c r="B331" t="b">
        <f>IF(OR(AND('scratch sheet'!A331&gt;=0.95,A332&lt;0.95),AND('scratch sheet'!A331&lt;0.95,A332&gt;=0.95)),'Bayes Rule'!C331)</f>
        <v>0</v>
      </c>
    </row>
    <row r="332" spans="1:2" ht="12.75">
      <c r="A332">
        <f>SUMIF('Bayes Rule'!F$8:'Bayes Rule'!F$1008,CONCATENATE("&gt;",TEXT('Bayes Rule'!F332,0.0000000001)))</f>
        <v>0.13734723017799766</v>
      </c>
      <c r="B332" t="b">
        <f>IF(OR(AND('scratch sheet'!A332&gt;=0.95,A333&lt;0.95),AND('scratch sheet'!A332&lt;0.95,A333&gt;=0.95)),'Bayes Rule'!C332)</f>
        <v>0</v>
      </c>
    </row>
    <row r="333" spans="1:2" ht="12.75">
      <c r="A333">
        <f>SUMIF('Bayes Rule'!F$8:'Bayes Rule'!F$1008,CONCATENATE("&gt;",TEXT('Bayes Rule'!F333,0.0000000001)))</f>
        <v>0.14603030952731363</v>
      </c>
      <c r="B333" t="b">
        <f>IF(OR(AND('scratch sheet'!A333&gt;=0.95,A334&lt;0.95),AND('scratch sheet'!A333&lt;0.95,A334&gt;=0.95)),'Bayes Rule'!C333)</f>
        <v>0</v>
      </c>
    </row>
    <row r="334" spans="1:2" ht="12.75">
      <c r="A334">
        <f>SUMIF('Bayes Rule'!F$8:'Bayes Rule'!F$1008,CONCATENATE("&gt;",TEXT('Bayes Rule'!F334,0.0000000001)))</f>
        <v>0.14892057715545645</v>
      </c>
      <c r="B334" t="b">
        <f>IF(OR(AND('scratch sheet'!A334&gt;=0.95,A335&lt;0.95),AND('scratch sheet'!A334&lt;0.95,A335&gt;=0.95)),'Bayes Rule'!C334)</f>
        <v>0</v>
      </c>
    </row>
    <row r="335" spans="1:2" ht="12.75">
      <c r="A335">
        <f>SUMIF('Bayes Rule'!F$8:'Bayes Rule'!F$1008,CONCATENATE("&gt;",TEXT('Bayes Rule'!F335,0.0000000001)))</f>
        <v>0.15469680137916325</v>
      </c>
      <c r="B335" t="b">
        <f>IF(OR(AND('scratch sheet'!A335&gt;=0.95,A336&lt;0.95),AND('scratch sheet'!A335&lt;0.95,A336&gt;=0.95)),'Bayes Rule'!C335)</f>
        <v>0</v>
      </c>
    </row>
    <row r="336" spans="1:2" ht="12.75">
      <c r="A336">
        <f>SUMIF('Bayes Rule'!F$8:'Bayes Rule'!F$1008,CONCATENATE("&gt;",TEXT('Bayes Rule'!F336,0.0000000001)))</f>
        <v>0.16334827153384682</v>
      </c>
      <c r="B336" t="b">
        <f>IF(OR(AND('scratch sheet'!A336&gt;=0.95,A337&lt;0.95),AND('scratch sheet'!A336&lt;0.95,A337&gt;=0.95)),'Bayes Rule'!C336)</f>
        <v>0</v>
      </c>
    </row>
    <row r="337" spans="1:2" ht="12.75">
      <c r="A337">
        <f>SUMIF('Bayes Rule'!F$8:'Bayes Rule'!F$1008,CONCATENATE("&gt;",TEXT('Bayes Rule'!F337,0.0000000001)))</f>
        <v>0.16334827153384682</v>
      </c>
      <c r="B337" t="b">
        <f>IF(OR(AND('scratch sheet'!A337&gt;=0.95,A338&lt;0.95),AND('scratch sheet'!A337&lt;0.95,A338&gt;=0.95)),'Bayes Rule'!C337)</f>
        <v>0</v>
      </c>
    </row>
    <row r="338" spans="1:2" ht="12.75">
      <c r="A338">
        <f>SUMIF('Bayes Rule'!F$8:'Bayes Rule'!F$1008,CONCATENATE("&gt;",TEXT('Bayes Rule'!F338,0.0000000001)))</f>
        <v>0.16910584884328383</v>
      </c>
      <c r="B338" t="b">
        <f>IF(OR(AND('scratch sheet'!A338&gt;=0.95,A339&lt;0.95),AND('scratch sheet'!A338&lt;0.95,A339&gt;=0.95)),'Bayes Rule'!C338)</f>
        <v>0</v>
      </c>
    </row>
    <row r="339" spans="1:2" ht="12.75">
      <c r="A339">
        <f>SUMIF('Bayes Rule'!F$8:'Bayes Rule'!F$1008,CONCATENATE("&gt;",TEXT('Bayes Rule'!F339,0.0000000001)))</f>
        <v>0.17485543958823352</v>
      </c>
      <c r="B339" t="b">
        <f>IF(OR(AND('scratch sheet'!A339&gt;=0.95,A340&lt;0.95),AND('scratch sheet'!A339&lt;0.95,A340&gt;=0.95)),'Bayes Rule'!C339)</f>
        <v>0</v>
      </c>
    </row>
    <row r="340" spans="1:2" ht="12.75">
      <c r="A340">
        <f>SUMIF('Bayes Rule'!F$8:'Bayes Rule'!F$1008,CONCATENATE("&gt;",TEXT('Bayes Rule'!F340,0.0000000001)))</f>
        <v>0.18059677593728587</v>
      </c>
      <c r="B340" t="b">
        <f>IF(OR(AND('scratch sheet'!A340&gt;=0.95,A341&lt;0.95),AND('scratch sheet'!A340&lt;0.95,A341&gt;=0.95)),'Bayes Rule'!C340)</f>
        <v>0</v>
      </c>
    </row>
    <row r="341" spans="1:2" ht="12.75">
      <c r="A341">
        <f>SUMIF('Bayes Rule'!F$8:'Bayes Rule'!F$1008,CONCATENATE("&gt;",TEXT('Bayes Rule'!F341,0.0000000001)))</f>
        <v>0.18632959082768405</v>
      </c>
      <c r="B341" t="b">
        <f>IF(OR(AND('scratch sheet'!A341&gt;=0.95,A342&lt;0.95),AND('scratch sheet'!A341&lt;0.95,A342&gt;=0.95)),'Bayes Rule'!C341)</f>
        <v>0</v>
      </c>
    </row>
    <row r="342" spans="1:2" ht="12.75">
      <c r="A342">
        <f>SUMIF('Bayes Rule'!F$8:'Bayes Rule'!F$1008,CONCATENATE("&gt;",TEXT('Bayes Rule'!F342,0.0000000001)))</f>
        <v>0.19491208336524174</v>
      </c>
      <c r="B342" t="b">
        <f>IF(OR(AND('scratch sheet'!A342&gt;=0.95,A343&lt;0.95),AND('scratch sheet'!A342&lt;0.95,A343&gt;=0.95)),'Bayes Rule'!C342)</f>
        <v>0</v>
      </c>
    </row>
    <row r="343" spans="1:2" ht="12.75">
      <c r="A343">
        <f>SUMIF('Bayes Rule'!F$8:'Bayes Rule'!F$1008,CONCATENATE("&gt;",TEXT('Bayes Rule'!F343,0.0000000001)))</f>
        <v>0.19776859197752503</v>
      </c>
      <c r="B343" t="b">
        <f>IF(OR(AND('scratch sheet'!A343&gt;=0.95,A344&lt;0.95),AND('scratch sheet'!A343&lt;0.95,A344&gt;=0.95)),'Bayes Rule'!C343)</f>
        <v>0</v>
      </c>
    </row>
    <row r="344" spans="1:2" ht="12.75">
      <c r="A344">
        <f>SUMIF('Bayes Rule'!F$8:'Bayes Rule'!F$1008,CONCATENATE("&gt;",TEXT('Bayes Rule'!F344,0.0000000001)))</f>
        <v>0.2034742481838132</v>
      </c>
      <c r="B344" t="b">
        <f>IF(OR(AND('scratch sheet'!A344&gt;=0.95,A345&lt;0.95),AND('scratch sheet'!A344&lt;0.95,A345&gt;=0.95)),'Bayes Rule'!C344)</f>
        <v>0</v>
      </c>
    </row>
    <row r="345" spans="1:2" ht="12.75">
      <c r="A345">
        <f>SUMIF('Bayes Rule'!F$8:'Bayes Rule'!F$1008,CONCATENATE("&gt;",TEXT('Bayes Rule'!F345,0.0000000001)))</f>
        <v>0.2120151660654027</v>
      </c>
      <c r="B345" t="b">
        <f>IF(OR(AND('scratch sheet'!A345&gt;=0.95,A346&lt;0.95),AND('scratch sheet'!A345&lt;0.95,A346&gt;=0.95)),'Bayes Rule'!C345)</f>
        <v>0</v>
      </c>
    </row>
    <row r="346" spans="1:2" ht="12.75">
      <c r="A346">
        <f>SUMIF('Bayes Rule'!F$8:'Bayes Rule'!F$1008,CONCATENATE("&gt;",TEXT('Bayes Rule'!F346,0.0000000001)))</f>
        <v>0.21485655321614724</v>
      </c>
      <c r="B346" t="b">
        <f>IF(OR(AND('scratch sheet'!A346&gt;=0.95,A347&lt;0.95),AND('scratch sheet'!A346&lt;0.95,A347&gt;=0.95)),'Bayes Rule'!C346)</f>
        <v>0</v>
      </c>
    </row>
    <row r="347" spans="1:2" ht="12.75">
      <c r="A347">
        <f>SUMIF('Bayes Rule'!F$8:'Bayes Rule'!F$1008,CONCATENATE("&gt;",TEXT('Bayes Rule'!F347,0.0000000001)))</f>
        <v>0.22053267728761194</v>
      </c>
      <c r="B347" t="b">
        <f>IF(OR(AND('scratch sheet'!A347&gt;=0.95,A348&lt;0.95),AND('scratch sheet'!A347&lt;0.95,A348&gt;=0.95)),'Bayes Rule'!C347)</f>
        <v>0</v>
      </c>
    </row>
    <row r="348" spans="1:2" ht="12.75">
      <c r="A348">
        <f>SUMIF('Bayes Rule'!F$8:'Bayes Rule'!F$1008,CONCATENATE("&gt;",TEXT('Bayes Rule'!F348,0.0000000001)))</f>
        <v>0.22902864131792322</v>
      </c>
      <c r="B348" t="b">
        <f>IF(OR(AND('scratch sheet'!A348&gt;=0.95,A349&lt;0.95),AND('scratch sheet'!A348&lt;0.95,A349&gt;=0.95)),'Bayes Rule'!C348)</f>
        <v>0</v>
      </c>
    </row>
    <row r="349" spans="1:2" ht="12.75">
      <c r="A349">
        <f>SUMIF('Bayes Rule'!F$8:'Bayes Rule'!F$1008,CONCATENATE("&gt;",TEXT('Bayes Rule'!F349,0.0000000001)))</f>
        <v>0.23185374876747922</v>
      </c>
      <c r="B349" t="b">
        <f>IF(OR(AND('scratch sheet'!A349&gt;=0.95,A350&lt;0.95),AND('scratch sheet'!A349&lt;0.95,A350&gt;=0.95)),'Bayes Rule'!C349)</f>
        <v>0</v>
      </c>
    </row>
    <row r="350" spans="1:2" ht="12.75">
      <c r="A350">
        <f>SUMIF('Bayes Rule'!F$8:'Bayes Rule'!F$1008,CONCATENATE("&gt;",TEXT('Bayes Rule'!F350,0.0000000001)))</f>
        <v>0.23467867116510335</v>
      </c>
      <c r="B350" t="b">
        <f>IF(OR(AND('scratch sheet'!A350&gt;=0.95,A351&lt;0.95),AND('scratch sheet'!A350&lt;0.95,A351&gt;=0.95)),'Bayes Rule'!C350)</f>
        <v>0</v>
      </c>
    </row>
    <row r="351" spans="1:2" ht="12.75">
      <c r="A351">
        <f>SUMIF('Bayes Rule'!F$8:'Bayes Rule'!F$1008,CONCATENATE("&gt;",TEXT('Bayes Rule'!F351,0.0000000001)))</f>
        <v>0.24031770575529268</v>
      </c>
      <c r="B351" t="b">
        <f>IF(OR(AND('scratch sheet'!A351&gt;=0.95,A352&lt;0.95),AND('scratch sheet'!A351&lt;0.95,A352&gt;=0.95)),'Bayes Rule'!C351)</f>
        <v>0</v>
      </c>
    </row>
    <row r="352" spans="1:2" ht="12.75">
      <c r="A352">
        <f>SUMIF('Bayes Rule'!F$8:'Bayes Rule'!F$1008,CONCATENATE("&gt;",TEXT('Bayes Rule'!F352,0.0000000001)))</f>
        <v>0.24594548803306648</v>
      </c>
      <c r="B352" t="b">
        <f>IF(OR(AND('scratch sheet'!A352&gt;=0.95,A353&lt;0.95),AND('scratch sheet'!A352&lt;0.95,A353&gt;=0.95)),'Bayes Rule'!C352)</f>
        <v>0</v>
      </c>
    </row>
    <row r="353" spans="1:2" ht="12.75">
      <c r="A353">
        <f>SUMIF('Bayes Rule'!F$8:'Bayes Rule'!F$1008,CONCATENATE("&gt;",TEXT('Bayes Rule'!F353,0.0000000001)))</f>
        <v>0.2515617619965972</v>
      </c>
      <c r="B353" t="b">
        <f>IF(OR(AND('scratch sheet'!A353&gt;=0.95,A354&lt;0.95),AND('scratch sheet'!A353&lt;0.95,A354&gt;=0.95)),'Bayes Rule'!C353)</f>
        <v>0</v>
      </c>
    </row>
    <row r="354" spans="1:2" ht="12.75">
      <c r="A354">
        <f>SUMIF('Bayes Rule'!F$8:'Bayes Rule'!F$1008,CONCATENATE("&gt;",TEXT('Bayes Rule'!F354,0.0000000001)))</f>
        <v>0.2571662727227293</v>
      </c>
      <c r="B354" t="b">
        <f>IF(OR(AND('scratch sheet'!A354&gt;=0.95,A355&lt;0.95),AND('scratch sheet'!A354&lt;0.95,A355&gt;=0.95)),'Bayes Rule'!C354)</f>
        <v>0</v>
      </c>
    </row>
    <row r="355" spans="1:2" ht="12.75">
      <c r="A355">
        <f>SUMIF('Bayes Rule'!F$8:'Bayes Rule'!F$1008,CONCATENATE("&gt;",TEXT('Bayes Rule'!F355,0.0000000001)))</f>
        <v>0.2627587663920268</v>
      </c>
      <c r="B355" t="b">
        <f>IF(OR(AND('scratch sheet'!A355&gt;=0.95,A356&lt;0.95),AND('scratch sheet'!A355&lt;0.95,A356&gt;=0.95)),'Bayes Rule'!C355)</f>
        <v>0</v>
      </c>
    </row>
    <row r="356" spans="1:2" ht="12.75">
      <c r="A356">
        <f>SUMIF('Bayes Rule'!F$8:'Bayes Rule'!F$1008,CONCATENATE("&gt;",TEXT('Bayes Rule'!F356,0.0000000001)))</f>
        <v>0.2683389903137955</v>
      </c>
      <c r="B356" t="b">
        <f>IF(OR(AND('scratch sheet'!A356&gt;=0.95,A357&lt;0.95),AND('scratch sheet'!A356&lt;0.95,A357&gt;=0.95)),'Bayes Rule'!C356)</f>
        <v>0</v>
      </c>
    </row>
    <row r="357" spans="1:2" ht="12.75">
      <c r="A357">
        <f>SUMIF('Bayes Rule'!F$8:'Bayes Rule'!F$1008,CONCATENATE("&gt;",TEXT('Bayes Rule'!F357,0.0000000001)))</f>
        <v>0.2739066929510757</v>
      </c>
      <c r="B357" t="b">
        <f>IF(OR(AND('scratch sheet'!A357&gt;=0.95,A358&lt;0.95),AND('scratch sheet'!A357&lt;0.95,A358&gt;=0.95)),'Bayes Rule'!C357)</f>
        <v>0</v>
      </c>
    </row>
    <row r="358" spans="1:2" ht="12.75">
      <c r="A358">
        <f>SUMIF('Bayes Rule'!F$8:'Bayes Rule'!F$1008,CONCATENATE("&gt;",TEXT('Bayes Rule'!F358,0.0000000001)))</f>
        <v>0.27946162394560736</v>
      </c>
      <c r="B358" t="b">
        <f>IF(OR(AND('scratch sheet'!A358&gt;=0.95,A359&lt;0.95),AND('scratch sheet'!A358&lt;0.95,A359&gt;=0.95)),'Bayes Rule'!C358)</f>
        <v>0</v>
      </c>
    </row>
    <row r="359" spans="1:2" ht="12.75">
      <c r="A359">
        <f>SUMIF('Bayes Rule'!F$8:'Bayes Rule'!F$1008,CONCATENATE("&gt;",TEXT('Bayes Rule'!F359,0.0000000001)))</f>
        <v>0.28500430798414766</v>
      </c>
      <c r="B359" t="b">
        <f>IF(OR(AND('scratch sheet'!A359&gt;=0.95,A360&lt;0.95),AND('scratch sheet'!A359&lt;0.95,A360&gt;=0.95)),'Bayes Rule'!C359)</f>
        <v>0</v>
      </c>
    </row>
    <row r="360" spans="1:2" ht="12.75">
      <c r="A360">
        <f>SUMIF('Bayes Rule'!F$8:'Bayes Rule'!F$1008,CONCATENATE("&gt;",TEXT('Bayes Rule'!F360,0.0000000001)))</f>
        <v>0.28777180230663557</v>
      </c>
      <c r="B360" t="b">
        <f>IF(OR(AND('scratch sheet'!A360&gt;=0.95,A361&lt;0.95),AND('scratch sheet'!A360&lt;0.95,A361&gt;=0.95)),'Bayes Rule'!C360)</f>
        <v>0</v>
      </c>
    </row>
    <row r="361" spans="1:2" ht="12.75">
      <c r="A361">
        <f>SUMIF('Bayes Rule'!F$8:'Bayes Rule'!F$1008,CONCATENATE("&gt;",TEXT('Bayes Rule'!F361,0.0000000001)))</f>
        <v>0.29604987163072216</v>
      </c>
      <c r="B361" t="b">
        <f>IF(OR(AND('scratch sheet'!A361&gt;=0.95,A362&lt;0.95),AND('scratch sheet'!A361&lt;0.95,A362&gt;=0.95)),'Bayes Rule'!C361)</f>
        <v>0</v>
      </c>
    </row>
    <row r="362" spans="1:2" ht="12.75">
      <c r="A362">
        <f>SUMIF('Bayes Rule'!F$8:'Bayes Rule'!F$1008,CONCATENATE("&gt;",TEXT('Bayes Rule'!F362,0.0000000001)))</f>
        <v>0.29880297679426615</v>
      </c>
      <c r="B362" t="b">
        <f>IF(OR(AND('scratch sheet'!A362&gt;=0.95,A363&lt;0.95),AND('scratch sheet'!A362&lt;0.95,A363&gt;=0.95)),'Bayes Rule'!C362)</f>
        <v>0</v>
      </c>
    </row>
    <row r="363" spans="1:2" ht="12.75">
      <c r="A363">
        <f>SUMIF('Bayes Rule'!F$8:'Bayes Rule'!F$1008,CONCATENATE("&gt;",TEXT('Bayes Rule'!F363,0.0000000001)))</f>
        <v>0.30429789868316753</v>
      </c>
      <c r="B363" t="b">
        <f>IF(OR(AND('scratch sheet'!A363&gt;=0.95,A364&lt;0.95),AND('scratch sheet'!A363&lt;0.95,A364&gt;=0.95)),'Bayes Rule'!C363)</f>
        <v>0</v>
      </c>
    </row>
    <row r="364" spans="1:2" ht="12.75">
      <c r="A364">
        <f>SUMIF('Bayes Rule'!F$8:'Bayes Rule'!F$1008,CONCATENATE("&gt;",TEXT('Bayes Rule'!F364,0.0000000001)))</f>
        <v>0.309778719089501</v>
      </c>
      <c r="B364" t="b">
        <f>IF(OR(AND('scratch sheet'!A364&gt;=0.95,A365&lt;0.95),AND('scratch sheet'!A364&lt;0.95,A365&gt;=0.95)),'Bayes Rule'!C364)</f>
        <v>0</v>
      </c>
    </row>
    <row r="365" spans="1:2" ht="12.75">
      <c r="A365">
        <f>SUMIF('Bayes Rule'!F$8:'Bayes Rule'!F$1008,CONCATENATE("&gt;",TEXT('Bayes Rule'!F365,0.0000000001)))</f>
        <v>0.31524519623745334</v>
      </c>
      <c r="B365" t="b">
        <f>IF(OR(AND('scratch sheet'!A365&gt;=0.95,A366&lt;0.95),AND('scratch sheet'!A365&lt;0.95,A366&gt;=0.95)),'Bayes Rule'!C365)</f>
        <v>0</v>
      </c>
    </row>
    <row r="366" spans="1:2" ht="12.75">
      <c r="A366">
        <f>SUMIF('Bayes Rule'!F$8:'Bayes Rule'!F$1008,CONCATENATE("&gt;",TEXT('Bayes Rule'!F366,0.0000000001)))</f>
        <v>0.3206970897076376</v>
      </c>
      <c r="B366" t="b">
        <f>IF(OR(AND('scratch sheet'!A366&gt;=0.95,A367&lt;0.95),AND('scratch sheet'!A366&lt;0.95,A367&gt;=0.95)),'Bayes Rule'!C366)</f>
        <v>0</v>
      </c>
    </row>
    <row r="367" spans="1:2" ht="12.75">
      <c r="A367">
        <f>SUMIF('Bayes Rule'!F$8:'Bayes Rule'!F$1008,CONCATENATE("&gt;",TEXT('Bayes Rule'!F367,0.0000000001)))</f>
        <v>0.32341959170855306</v>
      </c>
      <c r="B367" t="b">
        <f>IF(OR(AND('scratch sheet'!A367&gt;=0.95,A368&lt;0.95),AND('scratch sheet'!A367&lt;0.95,A368&gt;=0.95)),'Bayes Rule'!C367)</f>
        <v>0</v>
      </c>
    </row>
    <row r="368" spans="1:2" ht="12.75">
      <c r="A368">
        <f>SUMIF('Bayes Rule'!F$8:'Bayes Rule'!F$1008,CONCATENATE("&gt;",TEXT('Bayes Rule'!F368,0.0000000001)))</f>
        <v>0.3315583233830998</v>
      </c>
      <c r="B368" t="b">
        <f>IF(OR(AND('scratch sheet'!A368&gt;=0.95,A369&lt;0.95),AND('scratch sheet'!A368&lt;0.95,A369&gt;=0.95)),'Bayes Rule'!C368)</f>
        <v>0</v>
      </c>
    </row>
    <row r="369" spans="1:2" ht="12.75">
      <c r="A369">
        <f>SUMIF('Bayes Rule'!F$8:'Bayes Rule'!F$1008,CONCATENATE("&gt;",TEXT('Bayes Rule'!F369,0.0000000001)))</f>
        <v>0.33426474827235125</v>
      </c>
      <c r="B369" t="b">
        <f>IF(OR(AND('scratch sheet'!A369&gt;=0.95,A370&lt;0.95),AND('scratch sheet'!A369&lt;0.95,A370&gt;=0.95)),'Bayes Rule'!C369)</f>
        <v>0</v>
      </c>
    </row>
    <row r="370" spans="1:2" ht="12.75">
      <c r="A370">
        <f>SUMIF('Bayes Rule'!F$8:'Bayes Rule'!F$1008,CONCATENATE("&gt;",TEXT('Bayes Rule'!F370,0.0000000001)))</f>
        <v>0.3423586537355644</v>
      </c>
      <c r="B370" t="b">
        <f>IF(OR(AND('scratch sheet'!A370&gt;=0.95,A371&lt;0.95),AND('scratch sheet'!A370&lt;0.95,A371&gt;=0.95)),'Bayes Rule'!C370)</f>
        <v>0</v>
      </c>
    </row>
    <row r="371" spans="1:2" ht="12.75">
      <c r="A371">
        <f>SUMIF('Bayes Rule'!F$8:'Bayes Rule'!F$1008,CONCATENATE("&gt;",TEXT('Bayes Rule'!F371,0.0000000001)))</f>
        <v>0.3477353710125959</v>
      </c>
      <c r="B371" t="b">
        <f>IF(OR(AND('scratch sheet'!A371&gt;=0.95,A372&lt;0.95),AND('scratch sheet'!A371&lt;0.95,A372&gt;=0.95)),'Bayes Rule'!C371)</f>
        <v>0</v>
      </c>
    </row>
    <row r="372" spans="1:2" ht="12.75">
      <c r="A372">
        <f>SUMIF('Bayes Rule'!F$8:'Bayes Rule'!F$1008,CONCATENATE("&gt;",TEXT('Bayes Rule'!F372,0.0000000001)))</f>
        <v>0.3504164986546544</v>
      </c>
      <c r="B372" t="b">
        <f>IF(OR(AND('scratch sheet'!A372&gt;=0.95,A373&lt;0.95),AND('scratch sheet'!A372&lt;0.95,A373&gt;=0.95)),'Bayes Rule'!C372)</f>
        <v>0</v>
      </c>
    </row>
    <row r="373" spans="1:2" ht="12.75">
      <c r="A373">
        <f>SUMIF('Bayes Rule'!F$8:'Bayes Rule'!F$1008,CONCATENATE("&gt;",TEXT('Bayes Rule'!F373,0.0000000001)))</f>
        <v>0.3557685557782065</v>
      </c>
      <c r="B373" t="b">
        <f>IF(OR(AND('scratch sheet'!A373&gt;=0.95,A374&lt;0.95),AND('scratch sheet'!A373&lt;0.95,A374&gt;=0.95)),'Bayes Rule'!C373)</f>
        <v>0</v>
      </c>
    </row>
    <row r="374" spans="1:2" ht="12.75">
      <c r="A374">
        <f>SUMIF('Bayes Rule'!F$8:'Bayes Rule'!F$1008,CONCATENATE("&gt;",TEXT('Bayes Rule'!F374,0.0000000001)))</f>
        <v>0.3611054147403495</v>
      </c>
      <c r="B374" t="b">
        <f>IF(OR(AND('scratch sheet'!A374&gt;=0.95,A375&lt;0.95),AND('scratch sheet'!A374&lt;0.95,A375&gt;=0.95)),'Bayes Rule'!C374)</f>
        <v>0</v>
      </c>
    </row>
    <row r="375" spans="1:2" ht="12.75">
      <c r="A375">
        <f>SUMIF('Bayes Rule'!F$8:'Bayes Rule'!F$1008,CONCATENATE("&gt;",TEXT('Bayes Rule'!F375,0.0000000001)))</f>
        <v>0.3637689609237076</v>
      </c>
      <c r="B375" t="b">
        <f>IF(OR(AND('scratch sheet'!A375&gt;=0.95,A376&lt;0.95),AND('scratch sheet'!A375&lt;0.95,A376&gt;=0.95)),'Bayes Rule'!C375)</f>
        <v>0</v>
      </c>
    </row>
    <row r="376" spans="1:2" ht="12.75">
      <c r="A376">
        <f>SUMIF('Bayes Rule'!F$8:'Bayes Rule'!F$1008,CONCATENATE("&gt;",TEXT('Bayes Rule'!F376,0.0000000001)))</f>
        <v>0.3717298782928494</v>
      </c>
      <c r="B376" t="b">
        <f>IF(OR(AND('scratch sheet'!A376&gt;=0.95,A377&lt;0.95),AND('scratch sheet'!A376&lt;0.95,A377&gt;=0.95)),'Bayes Rule'!C376)</f>
        <v>0</v>
      </c>
    </row>
    <row r="377" spans="1:2" ht="12.75">
      <c r="A377">
        <f>SUMIF('Bayes Rule'!F$8:'Bayes Rule'!F$1008,CONCATENATE("&gt;",TEXT('Bayes Rule'!F377,0.0000000001)))</f>
        <v>0.3770168227800679</v>
      </c>
      <c r="B377" t="b">
        <f>IF(OR(AND('scratch sheet'!A377&gt;=0.95,A378&lt;0.95),AND('scratch sheet'!A377&lt;0.95,A378&gt;=0.95)),'Bayes Rule'!C377)</f>
        <v>0</v>
      </c>
    </row>
    <row r="378" spans="1:2" ht="12.75">
      <c r="A378">
        <f>SUMIF('Bayes Rule'!F$8:'Bayes Rule'!F$1008,CONCATENATE("&gt;",TEXT('Bayes Rule'!F378,0.0000000001)))</f>
        <v>0.3796529323037945</v>
      </c>
      <c r="B378" t="b">
        <f>IF(OR(AND('scratch sheet'!A378&gt;=0.95,A379&lt;0.95),AND('scratch sheet'!A378&lt;0.95,A379&gt;=0.95)),'Bayes Rule'!C378)</f>
        <v>0</v>
      </c>
    </row>
    <row r="379" spans="1:2" ht="12.75">
      <c r="A379">
        <f>SUMIF('Bayes Rule'!F$8:'Bayes Rule'!F$1008,CONCATENATE("&gt;",TEXT('Bayes Rule'!F379,0.0000000001)))</f>
        <v>0.38491329436296173</v>
      </c>
      <c r="B379" t="b">
        <f>IF(OR(AND('scratch sheet'!A379&gt;=0.95,A380&lt;0.95),AND('scratch sheet'!A379&lt;0.95,A380&gt;=0.95)),'Bayes Rule'!C379)</f>
        <v>0</v>
      </c>
    </row>
    <row r="380" spans="1:2" ht="12.75">
      <c r="A380">
        <f>SUMIF('Bayes Rule'!F$8:'Bayes Rule'!F$1008,CONCATENATE("&gt;",TEXT('Bayes Rule'!F380,0.0000000001)))</f>
        <v>0.3901567273546232</v>
      </c>
      <c r="B380" t="b">
        <f>IF(OR(AND('scratch sheet'!A380&gt;=0.95,A381&lt;0.95),AND('scratch sheet'!A380&lt;0.95,A381&gt;=0.95)),'Bayes Rule'!C380)</f>
        <v>0</v>
      </c>
    </row>
    <row r="381" spans="1:2" ht="12.75">
      <c r="A381">
        <f>SUMIF('Bayes Rule'!F$8:'Bayes Rule'!F$1008,CONCATENATE("&gt;",TEXT('Bayes Rule'!F381,0.0000000001)))</f>
        <v>0.39277384286228095</v>
      </c>
      <c r="B381" t="b">
        <f>IF(OR(AND('scratch sheet'!A381&gt;=0.95,A382&lt;0.95),AND('scratch sheet'!A381&lt;0.95,A382&gt;=0.95)),'Bayes Rule'!C381)</f>
        <v>0</v>
      </c>
    </row>
    <row r="382" spans="1:2" ht="12.75">
      <c r="A382">
        <f>SUMIF('Bayes Rule'!F$8:'Bayes Rule'!F$1008,CONCATENATE("&gt;",TEXT('Bayes Rule'!F382,0.0000000001)))</f>
        <v>0.39799084795865824</v>
      </c>
      <c r="B382" t="b">
        <f>IF(OR(AND('scratch sheet'!A382&gt;=0.95,A383&lt;0.95),AND('scratch sheet'!A382&lt;0.95,A383&gt;=0.95)),'Bayes Rule'!C382)</f>
        <v>0</v>
      </c>
    </row>
    <row r="383" spans="1:2" ht="12.75">
      <c r="A383">
        <f>SUMIF('Bayes Rule'!F$8:'Bayes Rule'!F$1008,CONCATENATE("&gt;",TEXT('Bayes Rule'!F383,0.0000000001)))</f>
        <v>0.40578297585219686</v>
      </c>
      <c r="B383" t="b">
        <f>IF(OR(AND('scratch sheet'!A383&gt;=0.95,A384&lt;0.95),AND('scratch sheet'!A383&lt;0.95,A384&gt;=0.95)),'Bayes Rule'!C383)</f>
        <v>0</v>
      </c>
    </row>
    <row r="384" spans="1:2" ht="12.75">
      <c r="A384">
        <f>SUMIF('Bayes Rule'!F$8:'Bayes Rule'!F$1008,CONCATENATE("&gt;",TEXT('Bayes Rule'!F384,0.0000000001)))</f>
        <v>0.40837055861538446</v>
      </c>
      <c r="B384" t="b">
        <f>IF(OR(AND('scratch sheet'!A384&gt;=0.95,A385&lt;0.95),AND('scratch sheet'!A384&lt;0.95,A385&gt;=0.95)),'Bayes Rule'!C384)</f>
        <v>0</v>
      </c>
    </row>
    <row r="385" spans="1:2" ht="12.75">
      <c r="A385">
        <f>SUMIF('Bayes Rule'!F$8:'Bayes Rule'!F$1008,CONCATENATE("&gt;",TEXT('Bayes Rule'!F385,0.0000000001)))</f>
        <v>0.41353283783019523</v>
      </c>
      <c r="B385" t="b">
        <f>IF(OR(AND('scratch sheet'!A385&gt;=0.95,A386&lt;0.95),AND('scratch sheet'!A385&lt;0.95,A386&gt;=0.95)),'Bayes Rule'!C385)</f>
        <v>0</v>
      </c>
    </row>
    <row r="386" spans="1:2" ht="12.75">
      <c r="A386">
        <f>SUMIF('Bayes Rule'!F$8:'Bayes Rule'!F$1008,CONCATENATE("&gt;",TEXT('Bayes Rule'!F386,0.0000000001)))</f>
        <v>0.4186771670252594</v>
      </c>
      <c r="B386" t="b">
        <f>IF(OR(AND('scratch sheet'!A386&gt;=0.95,A387&lt;0.95),AND('scratch sheet'!A386&lt;0.95,A387&gt;=0.95)),'Bayes Rule'!C386)</f>
        <v>0</v>
      </c>
    </row>
    <row r="387" spans="1:2" ht="12.75">
      <c r="A387">
        <f>SUMIF('Bayes Rule'!F$8:'Bayes Rule'!F$1008,CONCATENATE("&gt;",TEXT('Bayes Rule'!F387,0.0000000001)))</f>
        <v>0.42380374298839135</v>
      </c>
      <c r="B387" t="b">
        <f>IF(OR(AND('scratch sheet'!A387&gt;=0.95,A388&lt;0.95),AND('scratch sheet'!A387&lt;0.95,A388&gt;=0.95)),'Bayes Rule'!C387)</f>
        <v>0</v>
      </c>
    </row>
    <row r="388" spans="1:2" ht="12.75">
      <c r="A388">
        <f>SUMIF('Bayes Rule'!F$8:'Bayes Rule'!F$1008,CONCATENATE("&gt;",TEXT('Bayes Rule'!F388,0.0000000001)))</f>
        <v>0.42636055957234836</v>
      </c>
      <c r="B388" t="b">
        <f>IF(OR(AND('scratch sheet'!A388&gt;=0.95,A389&lt;0.95),AND('scratch sheet'!A388&lt;0.95,A389&gt;=0.95)),'Bayes Rule'!C388)</f>
        <v>0</v>
      </c>
    </row>
    <row r="389" spans="1:2" ht="12.75">
      <c r="A389">
        <f>SUMIF('Bayes Rule'!F$8:'Bayes Rule'!F$1008,CONCATENATE("&gt;",TEXT('Bayes Rule'!F389,0.0000000001)))</f>
        <v>0.43145759221782587</v>
      </c>
      <c r="B389" t="b">
        <f>IF(OR(AND('scratch sheet'!A389&gt;=0.95,A390&lt;0.95),AND('scratch sheet'!A389&lt;0.95,A390&gt;=0.95)),'Bayes Rule'!C389)</f>
        <v>0</v>
      </c>
    </row>
    <row r="390" spans="1:2" ht="12.75">
      <c r="A390">
        <f>SUMIF('Bayes Rule'!F$8:'Bayes Rule'!F$1008,CONCATENATE("&gt;",TEXT('Bayes Rule'!F390,0.0000000001)))</f>
        <v>0.4365352687328716</v>
      </c>
      <c r="B390" t="b">
        <f>IF(OR(AND('scratch sheet'!A390&gt;=0.95,A391&lt;0.95),AND('scratch sheet'!A390&lt;0.95,A391&gt;=0.95)),'Bayes Rule'!C390)</f>
        <v>0</v>
      </c>
    </row>
    <row r="391" spans="1:2" ht="12.75">
      <c r="A391">
        <f>SUMIF('Bayes Rule'!F$8:'Bayes Rule'!F$1008,CONCATENATE("&gt;",TEXT('Bayes Rule'!F391,0.0000000001)))</f>
        <v>0.4415933869468409</v>
      </c>
      <c r="B391" t="b">
        <f>IF(OR(AND('scratch sheet'!A391&gt;=0.95,A392&lt;0.95),AND('scratch sheet'!A391&lt;0.95,A392&gt;=0.95)),'Bayes Rule'!C391)</f>
        <v>0</v>
      </c>
    </row>
    <row r="392" spans="1:2" ht="12.75">
      <c r="A392">
        <f>SUMIF('Bayes Rule'!F$8:'Bayes Rule'!F$1008,CONCATENATE("&gt;",TEXT('Bayes Rule'!F392,0.0000000001)))</f>
        <v>0.44411783478442113</v>
      </c>
      <c r="B392" t="b">
        <f>IF(OR(AND('scratch sheet'!A392&gt;=0.95,A393&lt;0.95),AND('scratch sheet'!A392&lt;0.95,A393&gt;=0.95)),'Bayes Rule'!C392)</f>
        <v>0</v>
      </c>
    </row>
    <row r="393" spans="1:2" ht="12.75">
      <c r="A393">
        <f>SUMIF('Bayes Rule'!F$8:'Bayes Rule'!F$1008,CONCATENATE("&gt;",TEXT('Bayes Rule'!F393,0.0000000001)))</f>
        <v>0.44914729446458723</v>
      </c>
      <c r="B393" t="b">
        <f>IF(OR(AND('scratch sheet'!A393&gt;=0.95,A394&lt;0.95),AND('scratch sheet'!A393&lt;0.95,A394&gt;=0.95)),'Bayes Rule'!C393)</f>
        <v>0</v>
      </c>
    </row>
    <row r="394" spans="1:2" ht="12.75">
      <c r="A394">
        <f>SUMIF('Bayes Rule'!F$8:'Bayes Rule'!F$1008,CONCATENATE("&gt;",TEXT('Bayes Rule'!F394,0.0000000001)))</f>
        <v>0.4566542827715112</v>
      </c>
      <c r="B394" t="b">
        <f>IF(OR(AND('scratch sheet'!A394&gt;=0.95,A395&lt;0.95),AND('scratch sheet'!A394&lt;0.95,A395&gt;=0.95)),'Bayes Rule'!C394)</f>
        <v>0</v>
      </c>
    </row>
    <row r="395" spans="1:2" ht="12.75">
      <c r="A395">
        <f>SUMIF('Bayes Rule'!F$8:'Bayes Rule'!F$1008,CONCATENATE("&gt;",TEXT('Bayes Rule'!F395,0.0000000001)))</f>
        <v>0.4591459499614403</v>
      </c>
      <c r="B395" t="b">
        <f>IF(OR(AND('scratch sheet'!A395&gt;=0.95,A396&lt;0.95),AND('scratch sheet'!A395&lt;0.95,A396&gt;=0.95)),'Bayes Rule'!C395)</f>
        <v>0</v>
      </c>
    </row>
    <row r="396" spans="1:2" ht="12.75">
      <c r="A396">
        <f>SUMIF('Bayes Rule'!F$8:'Bayes Rule'!F$1008,CONCATENATE("&gt;",TEXT('Bayes Rule'!F396,0.0000000001)))</f>
        <v>0.46411475693393117</v>
      </c>
      <c r="B396" t="b">
        <f>IF(OR(AND('scratch sheet'!A396&gt;=0.95,A397&lt;0.95),AND('scratch sheet'!A396&lt;0.95,A397&gt;=0.95)),'Bayes Rule'!C396)</f>
        <v>0</v>
      </c>
    </row>
    <row r="397" spans="1:2" ht="12.75">
      <c r="A397">
        <f>SUMIF('Bayes Rule'!F$8:'Bayes Rule'!F$1008,CONCATENATE("&gt;",TEXT('Bayes Rule'!F397,0.0000000001)))</f>
        <v>0.46659405683459576</v>
      </c>
      <c r="B397" t="b">
        <f>IF(OR(AND('scratch sheet'!A397&gt;=0.95,A398&lt;0.95),AND('scratch sheet'!A397&lt;0.95,A398&gt;=0.95)),'Bayes Rule'!C397)</f>
        <v>0</v>
      </c>
    </row>
    <row r="398" spans="1:2" ht="12.75">
      <c r="A398">
        <f>SUMIF('Bayes Rule'!F$8:'Bayes Rule'!F$1008,CONCATENATE("&gt;",TEXT('Bayes Rule'!F398,0.0000000001)))</f>
        <v>0.47153304184031136</v>
      </c>
      <c r="B398" t="b">
        <f>IF(OR(AND('scratch sheet'!A398&gt;=0.95,A399&lt;0.95),AND('scratch sheet'!A398&lt;0.95,A399&gt;=0.95)),'Bayes Rule'!C398)</f>
        <v>0</v>
      </c>
    </row>
    <row r="399" spans="1:2" ht="12.75">
      <c r="A399">
        <f>SUMIF('Bayes Rule'!F$8:'Bayes Rule'!F$1008,CONCATENATE("&gt;",TEXT('Bayes Rule'!F399,0.0000000001)))</f>
        <v>0.47890263607946704</v>
      </c>
      <c r="B399" t="b">
        <f>IF(OR(AND('scratch sheet'!A399&gt;=0.95,A400&lt;0.95),AND('scratch sheet'!A399&lt;0.95,A400&gt;=0.95)),'Bayes Rule'!C399)</f>
        <v>0</v>
      </c>
    </row>
    <row r="400" spans="1:2" ht="12.75">
      <c r="A400">
        <f>SUMIF('Bayes Rule'!F$8:'Bayes Rule'!F$1008,CONCATENATE("&gt;",TEXT('Bayes Rule'!F400,0.0000000001)))</f>
        <v>0.4813482656869065</v>
      </c>
      <c r="B400" t="b">
        <f>IF(OR(AND('scratch sheet'!A400&gt;=0.95,A401&lt;0.95),AND('scratch sheet'!A400&lt;0.95,A401&gt;=0.95)),'Bayes Rule'!C400)</f>
        <v>0</v>
      </c>
    </row>
    <row r="401" spans="1:2" ht="12.75">
      <c r="A401">
        <f>SUMIF('Bayes Rule'!F$8:'Bayes Rule'!F$1008,CONCATENATE("&gt;",TEXT('Bayes Rule'!F401,0.0000000001)))</f>
        <v>0.48622413375874146</v>
      </c>
      <c r="B401" t="b">
        <f>IF(OR(AND('scratch sheet'!A401&gt;=0.95,A402&lt;0.95),AND('scratch sheet'!A401&lt;0.95,A402&gt;=0.95)),'Bayes Rule'!C401)</f>
        <v>0</v>
      </c>
    </row>
    <row r="402" spans="1:2" ht="12.75">
      <c r="A402">
        <f>SUMIF('Bayes Rule'!F$8:'Bayes Rule'!F$1008,CONCATENATE("&gt;",TEXT('Bayes Rule'!F402,0.0000000001)))</f>
        <v>0.48865674337864773</v>
      </c>
      <c r="B402" t="b">
        <f>IF(OR(AND('scratch sheet'!A402&gt;=0.95,A403&lt;0.95),AND('scratch sheet'!A402&lt;0.95,A403&gt;=0.95)),'Bayes Rule'!C402)</f>
        <v>0</v>
      </c>
    </row>
    <row r="403" spans="1:2" ht="12.75">
      <c r="A403">
        <f>SUMIF('Bayes Rule'!F$8:'Bayes Rule'!F$1008,CONCATENATE("&gt;",TEXT('Bayes Rule'!F403,0.0000000001)))</f>
        <v>0.49350169343648037</v>
      </c>
      <c r="B403" t="b">
        <f>IF(OR(AND('scratch sheet'!A403&gt;=0.95,A404&lt;0.95),AND('scratch sheet'!A403&lt;0.95,A404&gt;=0.95)),'Bayes Rule'!C403)</f>
        <v>0</v>
      </c>
    </row>
    <row r="404" spans="1:2" ht="12.75">
      <c r="A404">
        <f>SUMIF('Bayes Rule'!F$8:'Bayes Rule'!F$1008,CONCATENATE("&gt;",TEXT('Bayes Rule'!F404,0.0000000001)))</f>
        <v>0.5007289107040864</v>
      </c>
      <c r="B404" t="b">
        <f>IF(OR(AND('scratch sheet'!A404&gt;=0.95,A405&lt;0.95),AND('scratch sheet'!A404&lt;0.95,A405&gt;=0.95)),'Bayes Rule'!C404)</f>
        <v>0</v>
      </c>
    </row>
    <row r="405" spans="1:2" ht="12.75">
      <c r="A405">
        <f>SUMIF('Bayes Rule'!F$8:'Bayes Rule'!F$1008,CONCATENATE("&gt;",TEXT('Bayes Rule'!F405,0.0000000001)))</f>
        <v>0.5055207247533577</v>
      </c>
      <c r="B405" t="b">
        <f>IF(OR(AND('scratch sheet'!A405&gt;=0.95,A406&lt;0.95),AND('scratch sheet'!A405&lt;0.95,A406&gt;=0.95)),'Bayes Rule'!C405)</f>
        <v>0</v>
      </c>
    </row>
    <row r="406" spans="1:2" ht="12.75">
      <c r="A406">
        <f>SUMIF('Bayes Rule'!F$8:'Bayes Rule'!F$1008,CONCATENATE("&gt;",TEXT('Bayes Rule'!F406,0.0000000001)))</f>
        <v>0.5079059855374511</v>
      </c>
      <c r="B406" t="b">
        <f>IF(OR(AND('scratch sheet'!A406&gt;=0.95,A407&lt;0.95),AND('scratch sheet'!A406&lt;0.95,A407&gt;=0.95)),'Bayes Rule'!C406)</f>
        <v>0</v>
      </c>
    </row>
    <row r="407" spans="1:2" ht="12.75">
      <c r="A407">
        <f>SUMIF('Bayes Rule'!F$8:'Bayes Rule'!F$1008,CONCATENATE("&gt;",TEXT('Bayes Rule'!F407,0.0000000001)))</f>
        <v>0.5126652207221827</v>
      </c>
      <c r="B407" t="b">
        <f>IF(OR(AND('scratch sheet'!A407&gt;=0.95,A408&lt;0.95),AND('scratch sheet'!A407&lt;0.95,A408&gt;=0.95)),'Bayes Rule'!C407)</f>
        <v>0</v>
      </c>
    </row>
    <row r="408" spans="1:2" ht="12.75">
      <c r="A408">
        <f>SUMIF('Bayes Rule'!F$8:'Bayes Rule'!F$1008,CONCATENATE("&gt;",TEXT('Bayes Rule'!F408,0.0000000001)))</f>
        <v>0.5174029413731057</v>
      </c>
      <c r="B408" t="b">
        <f>IF(OR(AND('scratch sheet'!A408&gt;=0.95,A409&lt;0.95),AND('scratch sheet'!A408&lt;0.95,A409&gt;=0.95)),'Bayes Rule'!C408)</f>
        <v>0</v>
      </c>
    </row>
    <row r="409" spans="1:2" ht="12.75">
      <c r="A409">
        <f>SUMIF('Bayes Rule'!F$8:'Bayes Rule'!F$1008,CONCATENATE("&gt;",TEXT('Bayes Rule'!F409,0.0000000001)))</f>
        <v>0.5221182250623301</v>
      </c>
      <c r="B409" t="b">
        <f>IF(OR(AND('scratch sheet'!A409&gt;=0.95,A410&lt;0.95),AND('scratch sheet'!A409&lt;0.95,A410&gt;=0.95)),'Bayes Rule'!C409)</f>
        <v>0</v>
      </c>
    </row>
    <row r="410" spans="1:2" ht="12.75">
      <c r="A410">
        <f>SUMIF('Bayes Rule'!F$8:'Bayes Rule'!F$1008,CONCATENATE("&gt;",TEXT('Bayes Rule'!F410,0.0000000001)))</f>
        <v>0.5244658107570991</v>
      </c>
      <c r="B410" t="b">
        <f>IF(OR(AND('scratch sheet'!A410&gt;=0.95,A411&lt;0.95),AND('scratch sheet'!A410&lt;0.95,A411&gt;=0.95)),'Bayes Rule'!C410)</f>
        <v>0</v>
      </c>
    </row>
    <row r="411" spans="1:2" ht="12.75">
      <c r="A411">
        <f>SUMIF('Bayes Rule'!F$8:'Bayes Rule'!F$1008,CONCATENATE("&gt;",TEXT('Bayes Rule'!F411,0.0000000001)))</f>
        <v>0.5268109054204719</v>
      </c>
      <c r="B411" t="b">
        <f>IF(OR(AND('scratch sheet'!A411&gt;=0.95,A412&lt;0.95),AND('scratch sheet'!A411&lt;0.95,A412&gt;=0.95)),'Bayes Rule'!C411)</f>
        <v>0</v>
      </c>
    </row>
    <row r="412" spans="1:2" ht="12.75">
      <c r="A412">
        <f>SUMIF('Bayes Rule'!F$8:'Bayes Rule'!F$1008,CONCATENATE("&gt;",TEXT('Bayes Rule'!F412,0.0000000001)))</f>
        <v>0.5338059194051694</v>
      </c>
      <c r="B412" t="b">
        <f>IF(OR(AND('scratch sheet'!A412&gt;=0.95,A413&lt;0.95),AND('scratch sheet'!A412&lt;0.95,A413&gt;=0.95)),'Bayes Rule'!C412)</f>
        <v>0</v>
      </c>
    </row>
    <row r="413" spans="1:2" ht="12.75">
      <c r="A413">
        <f>SUMIF('Bayes Rule'!F$8:'Bayes Rule'!F$1008,CONCATENATE("&gt;",TEXT('Bayes Rule'!F413,0.0000000001)))</f>
        <v>0.5361278017391227</v>
      </c>
      <c r="B413" t="b">
        <f>IF(OR(AND('scratch sheet'!A413&gt;=0.95,A414&lt;0.95),AND('scratch sheet'!A413&lt;0.95,A414&gt;=0.95)),'Bayes Rule'!C413)</f>
        <v>0</v>
      </c>
    </row>
    <row r="414" spans="1:2" ht="12.75">
      <c r="A414">
        <f>SUMIF('Bayes Rule'!F$8:'Bayes Rule'!F$1008,CONCATENATE("&gt;",TEXT('Bayes Rule'!F414,0.0000000001)))</f>
        <v>0.5407516960964854</v>
      </c>
      <c r="B414" t="b">
        <f>IF(OR(AND('scratch sheet'!A414&gt;=0.95,A415&lt;0.95),AND('scratch sheet'!A414&lt;0.95,A415&gt;=0.95)),'Bayes Rule'!C414)</f>
        <v>0</v>
      </c>
    </row>
    <row r="415" spans="1:2" ht="12.75">
      <c r="A415">
        <f>SUMIF('Bayes Rule'!F$8:'Bayes Rule'!F$1008,CONCATENATE("&gt;",TEXT('Bayes Rule'!F415,0.0000000001)))</f>
        <v>0.547647118442843</v>
      </c>
      <c r="B415" t="b">
        <f>IF(OR(AND('scratch sheet'!A415&gt;=0.95,A416&lt;0.95),AND('scratch sheet'!A415&lt;0.95,A416&gt;=0.95)),'Bayes Rule'!C415)</f>
        <v>0</v>
      </c>
    </row>
    <row r="416" spans="1:2" ht="12.75">
      <c r="A416">
        <f>SUMIF('Bayes Rule'!F$8:'Bayes Rule'!F$1008,CONCATENATE("&gt;",TEXT('Bayes Rule'!F416,0.0000000001)))</f>
        <v>0.547647118442843</v>
      </c>
      <c r="B416" t="b">
        <f>IF(OR(AND('scratch sheet'!A416&gt;=0.95,A417&lt;0.95),AND('scratch sheet'!A416&lt;0.95,A417&gt;=0.95)),'Bayes Rule'!C416)</f>
        <v>0</v>
      </c>
    </row>
    <row r="417" spans="1:2" ht="12.75">
      <c r="A417">
        <f>SUMIF('Bayes Rule'!F$8:'Bayes Rule'!F$1008,CONCATENATE("&gt;",TEXT('Bayes Rule'!F417,0.0000000001)))</f>
        <v>0.5544885145540029</v>
      </c>
      <c r="B417" t="b">
        <f>IF(OR(AND('scratch sheet'!A417&gt;=0.95,A418&lt;0.95),AND('scratch sheet'!A417&lt;0.95,A418&gt;=0.95)),'Bayes Rule'!C417)</f>
        <v>0</v>
      </c>
    </row>
    <row r="418" spans="1:2" ht="12.75">
      <c r="A418">
        <f>SUMIF('Bayes Rule'!F$8:'Bayes Rule'!F$1008,CONCATENATE("&gt;",TEXT('Bayes Rule'!F418,0.0000000001)))</f>
        <v>0.5567576264238919</v>
      </c>
      <c r="B418" t="b">
        <f>IF(OR(AND('scratch sheet'!A418&gt;=0.95,A419&lt;0.95),AND('scratch sheet'!A418&lt;0.95,A419&gt;=0.95)),'Bayes Rule'!C418)</f>
        <v>0</v>
      </c>
    </row>
    <row r="419" spans="1:2" ht="12.75">
      <c r="A419">
        <f>SUMIF('Bayes Rule'!F$8:'Bayes Rule'!F$1008,CONCATENATE("&gt;",TEXT('Bayes Rule'!F419,0.0000000001)))</f>
        <v>0.5612773376649943</v>
      </c>
      <c r="B419" t="b">
        <f>IF(OR(AND('scratch sheet'!A419&gt;=0.95,A420&lt;0.95),AND('scratch sheet'!A419&lt;0.95,A420&gt;=0.95)),'Bayes Rule'!C419)</f>
        <v>0</v>
      </c>
    </row>
    <row r="420" spans="1:2" ht="12.75">
      <c r="A420">
        <f>SUMIF('Bayes Rule'!F$8:'Bayes Rule'!F$1008,CONCATENATE("&gt;",TEXT('Bayes Rule'!F420,0.0000000001)))</f>
        <v>0.5635310914045603</v>
      </c>
      <c r="B420" t="b">
        <f>IF(OR(AND('scratch sheet'!A420&gt;=0.95,A421&lt;0.95),AND('scratch sheet'!A420&lt;0.95,A421&gt;=0.95)),'Bayes Rule'!C420)</f>
        <v>0</v>
      </c>
    </row>
    <row r="421" spans="1:2" ht="12.75">
      <c r="A421">
        <f>SUMIF('Bayes Rule'!F$8:'Bayes Rule'!F$1008,CONCATENATE("&gt;",TEXT('Bayes Rule'!F421,0.0000000001)))</f>
        <v>0.5680165575725815</v>
      </c>
      <c r="B421" t="b">
        <f>IF(OR(AND('scratch sheet'!A421&gt;=0.95,A422&lt;0.95),AND('scratch sheet'!A421&lt;0.95,A422&gt;=0.95)),'Bayes Rule'!C421)</f>
        <v>0</v>
      </c>
    </row>
    <row r="422" spans="1:2" ht="12.75">
      <c r="A422">
        <f>SUMIF('Bayes Rule'!F$8:'Bayes Rule'!F$1008,CONCATENATE("&gt;",TEXT('Bayes Rule'!F422,0.0000000001)))</f>
        <v>0.5747005342241747</v>
      </c>
      <c r="B422" t="b">
        <f>IF(OR(AND('scratch sheet'!A422&gt;=0.95,A423&lt;0.95),AND('scratch sheet'!A422&lt;0.95,A423&gt;=0.95)),'Bayes Rule'!C422)</f>
        <v>0</v>
      </c>
    </row>
    <row r="423" spans="1:2" ht="12.75">
      <c r="A423">
        <f>SUMIF('Bayes Rule'!F$8:'Bayes Rule'!F$1008,CONCATENATE("&gt;",TEXT('Bayes Rule'!F423,0.0000000001)))</f>
        <v>0.5769151267361503</v>
      </c>
      <c r="B423" t="b">
        <f>IF(OR(AND('scratch sheet'!A423&gt;=0.95,A424&lt;0.95),AND('scratch sheet'!A423&lt;0.95,A424&gt;=0.95)),'Bayes Rule'!C423)</f>
        <v>0</v>
      </c>
    </row>
    <row r="424" spans="1:2" ht="12.75">
      <c r="A424">
        <f>SUMIF('Bayes Rule'!F$8:'Bayes Rule'!F$1008,CONCATENATE("&gt;",TEXT('Bayes Rule'!F424,0.0000000001)))</f>
        <v>0.5791272498006611</v>
      </c>
      <c r="B424" t="b">
        <f>IF(OR(AND('scratch sheet'!A424&gt;=0.95,A425&lt;0.95),AND('scratch sheet'!A424&lt;0.95,A425&gt;=0.95)),'Bayes Rule'!C424)</f>
        <v>0</v>
      </c>
    </row>
    <row r="425" spans="1:2" ht="12.75">
      <c r="A425">
        <f>SUMIF('Bayes Rule'!F$8:'Bayes Rule'!F$1008,CONCATENATE("&gt;",TEXT('Bayes Rule'!F425,0.0000000001)))</f>
        <v>0.5835295770026265</v>
      </c>
      <c r="B425" t="b">
        <f>IF(OR(AND('scratch sheet'!A425&gt;=0.95,A426&lt;0.95),AND('scratch sheet'!A425&lt;0.95,A426&gt;=0.95)),'Bayes Rule'!C425)</f>
        <v>0</v>
      </c>
    </row>
    <row r="426" spans="1:2" ht="12.75">
      <c r="A426">
        <f>SUMIF('Bayes Rule'!F$8:'Bayes Rule'!F$1008,CONCATENATE("&gt;",TEXT('Bayes Rule'!F426,0.0000000001)))</f>
        <v>0.5879073803014276</v>
      </c>
      <c r="B426" t="b">
        <f>IF(OR(AND('scratch sheet'!A426&gt;=0.95,A427&lt;0.95),AND('scratch sheet'!A426&lt;0.95,A427&gt;=0.95)),'Bayes Rule'!C426)</f>
        <v>0</v>
      </c>
    </row>
    <row r="427" spans="1:2" ht="12.75">
      <c r="A427">
        <f>SUMIF('Bayes Rule'!F$8:'Bayes Rule'!F$1008,CONCATENATE("&gt;",TEXT('Bayes Rule'!F427,0.0000000001)))</f>
        <v>0.5922605266110963</v>
      </c>
      <c r="B427" t="b">
        <f>IF(OR(AND('scratch sheet'!A427&gt;=0.95,A428&lt;0.95),AND('scratch sheet'!A427&lt;0.95,A428&gt;=0.95)),'Bayes Rule'!C427)</f>
        <v>0</v>
      </c>
    </row>
    <row r="428" spans="1:2" ht="12.75">
      <c r="A428">
        <f>SUMIF('Bayes Rule'!F$8:'Bayes Rule'!F$1008,CONCATENATE("&gt;",TEXT('Bayes Rule'!F428,0.0000000001)))</f>
        <v>0.5944304726133264</v>
      </c>
      <c r="B428" t="b">
        <f>IF(OR(AND('scratch sheet'!A428&gt;=0.95,A429&lt;0.95),AND('scratch sheet'!A428&lt;0.95,A429&gt;=0.95)),'Bayes Rule'!C428)</f>
        <v>0</v>
      </c>
    </row>
    <row r="429" spans="1:2" ht="12.75">
      <c r="A429">
        <f>SUMIF('Bayes Rule'!F$8:'Bayes Rule'!F$1008,CONCATENATE("&gt;",TEXT('Bayes Rule'!F429,0.0000000001)))</f>
        <v>0.6008968812363057</v>
      </c>
      <c r="B429" t="b">
        <f>IF(OR(AND('scratch sheet'!A429&gt;=0.95,A430&lt;0.95),AND('scratch sheet'!A429&lt;0.95,A430&gt;=0.95)),'Bayes Rule'!C429)</f>
        <v>0</v>
      </c>
    </row>
    <row r="430" spans="1:2" ht="12.75">
      <c r="A430">
        <f>SUMIF('Bayes Rule'!F$8:'Bayes Rule'!F$1008,CONCATENATE("&gt;",TEXT('Bayes Rule'!F430,0.0000000001)))</f>
        <v>0.6051789928264599</v>
      </c>
      <c r="B430" t="b">
        <f>IF(OR(AND('scratch sheet'!A430&gt;=0.95,A431&lt;0.95),AND('scratch sheet'!A430&lt;0.95,A431&gt;=0.95)),'Bayes Rule'!C430)</f>
        <v>0</v>
      </c>
    </row>
    <row r="431" spans="1:2" ht="12.75">
      <c r="A431">
        <f>SUMIF('Bayes Rule'!F$8:'Bayes Rule'!F$1008,CONCATENATE("&gt;",TEXT('Bayes Rule'!F431,0.0000000001)))</f>
        <v>0.6094360073981704</v>
      </c>
      <c r="B431" t="b">
        <f>IF(OR(AND('scratch sheet'!A431&gt;=0.95,A432&lt;0.95),AND('scratch sheet'!A431&lt;0.95,A432&gt;=0.95)),'Bayes Rule'!C431)</f>
        <v>0</v>
      </c>
    </row>
    <row r="432" spans="1:2" ht="12.75">
      <c r="A432">
        <f>SUMIF('Bayes Rule'!F$8:'Bayes Rule'!F$1008,CONCATENATE("&gt;",TEXT('Bayes Rule'!F432,0.0000000001)))</f>
        <v>0.6094360073981704</v>
      </c>
      <c r="B432" t="b">
        <f>IF(OR(AND('scratch sheet'!A432&gt;=0.95,A433&lt;0.95),AND('scratch sheet'!A432&lt;0.95,A433&gt;=0.95)),'Bayes Rule'!C432)</f>
        <v>0</v>
      </c>
    </row>
    <row r="433" spans="1:2" ht="12.75">
      <c r="A433">
        <f>SUMIF('Bayes Rule'!F$8:'Bayes Rule'!F$1008,CONCATENATE("&gt;",TEXT('Bayes Rule'!F433,0.0000000001)))</f>
        <v>0.6136678037466995</v>
      </c>
      <c r="B433" t="b">
        <f>IF(OR(AND('scratch sheet'!A433&gt;=0.95,A434&lt;0.95),AND('scratch sheet'!A433&lt;0.95,A434&gt;=0.95)),'Bayes Rule'!C433)</f>
        <v>0</v>
      </c>
    </row>
    <row r="434" spans="1:2" ht="12.75">
      <c r="A434">
        <f>SUMIF('Bayes Rule'!F$8:'Bayes Rule'!F$1008,CONCATENATE("&gt;",TEXT('Bayes Rule'!F434,0.0000000001)))</f>
        <v>0.6199692725926853</v>
      </c>
      <c r="B434" t="b">
        <f>IF(OR(AND('scratch sheet'!A434&gt;=0.95,A435&lt;0.95),AND('scratch sheet'!A434&lt;0.95,A435&gt;=0.95)),'Bayes Rule'!C434)</f>
        <v>0</v>
      </c>
    </row>
    <row r="435" spans="1:2" ht="12.75">
      <c r="A435">
        <f>SUMIF('Bayes Rule'!F$8:'Bayes Rule'!F$1008,CONCATENATE("&gt;",TEXT('Bayes Rule'!F435,0.0000000001)))</f>
        <v>0.6241394721036252</v>
      </c>
      <c r="B435" t="b">
        <f>IF(OR(AND('scratch sheet'!A435&gt;=0.95,A436&lt;0.95),AND('scratch sheet'!A435&lt;0.95,A436&gt;=0.95)),'Bayes Rule'!C435)</f>
        <v>0</v>
      </c>
    </row>
    <row r="436" spans="1:2" ht="12.75">
      <c r="A436">
        <f>SUMIF('Bayes Rule'!F$8:'Bayes Rule'!F$1008,CONCATENATE("&gt;",TEXT('Bayes Rule'!F436,0.0000000001)))</f>
        <v>0.6241394721036252</v>
      </c>
      <c r="B436" t="b">
        <f>IF(OR(AND('scratch sheet'!A436&gt;=0.95,A437&lt;0.95),AND('scratch sheet'!A436&lt;0.95,A437&gt;=0.95)),'Bayes Rule'!C436)</f>
        <v>0</v>
      </c>
    </row>
    <row r="437" spans="1:2" ht="12.75">
      <c r="A437">
        <f>SUMIF('Bayes Rule'!F$8:'Bayes Rule'!F$1008,CONCATENATE("&gt;",TEXT('Bayes Rule'!F437,0.0000000001)))</f>
        <v>0.6282840824453396</v>
      </c>
      <c r="B437" t="b">
        <f>IF(OR(AND('scratch sheet'!A437&gt;=0.95,A438&lt;0.95),AND('scratch sheet'!A437&lt;0.95,A438&gt;=0.95)),'Bayes Rule'!C437)</f>
        <v>0</v>
      </c>
    </row>
    <row r="438" spans="1:2" ht="12.75">
      <c r="A438">
        <f>SUMIF('Bayes Rule'!F$8:'Bayes Rule'!F$1008,CONCATENATE("&gt;",TEXT('Bayes Rule'!F438,0.0000000001)))</f>
        <v>0.6324029935724766</v>
      </c>
      <c r="B438" t="b">
        <f>IF(OR(AND('scratch sheet'!A438&gt;=0.95,A439&lt;0.95),AND('scratch sheet'!A438&lt;0.95,A439&gt;=0.95)),'Bayes Rule'!C438)</f>
        <v>0</v>
      </c>
    </row>
    <row r="439" spans="1:2" ht="12.75">
      <c r="A439">
        <f>SUMIF('Bayes Rule'!F$8:'Bayes Rule'!F$1008,CONCATENATE("&gt;",TEXT('Bayes Rule'!F439,0.0000000001)))</f>
        <v>0.6385368564992924</v>
      </c>
      <c r="B439" t="b">
        <f>IF(OR(AND('scratch sheet'!A439&gt;=0.95,A440&lt;0.95),AND('scratch sheet'!A439&lt;0.95,A440&gt;=0.95)),'Bayes Rule'!C439)</f>
        <v>0</v>
      </c>
    </row>
    <row r="440" spans="1:2" ht="12.75">
      <c r="A440">
        <f>SUMIF('Bayes Rule'!F$8:'Bayes Rule'!F$1008,CONCATENATE("&gt;",TEXT('Bayes Rule'!F440,0.0000000001)))</f>
        <v>0.6385368564992924</v>
      </c>
      <c r="B440" t="b">
        <f>IF(OR(AND('scratch sheet'!A440&gt;=0.95,A441&lt;0.95),AND('scratch sheet'!A440&lt;0.95,A441&gt;=0.95)),'Bayes Rule'!C440)</f>
        <v>0</v>
      </c>
    </row>
    <row r="441" spans="1:2" ht="12.75">
      <c r="A441">
        <f>SUMIF('Bayes Rule'!F$8:'Bayes Rule'!F$1008,CONCATENATE("&gt;",TEXT('Bayes Rule'!F441,0.0000000001)))</f>
        <v>0.6425931390123806</v>
      </c>
      <c r="B441" t="b">
        <f>IF(OR(AND('scratch sheet'!A441&gt;=0.95,A442&lt;0.95),AND('scratch sheet'!A441&lt;0.95,A442&gt;=0.95)),'Bayes Rule'!C441)</f>
        <v>0</v>
      </c>
    </row>
    <row r="442" spans="1:2" ht="12.75">
      <c r="A442">
        <f>SUMIF('Bayes Rule'!F$8:'Bayes Rule'!F$1008,CONCATENATE("&gt;",TEXT('Bayes Rule'!F442,0.0000000001)))</f>
        <v>0.6486313641307757</v>
      </c>
      <c r="B442" t="b">
        <f>IF(OR(AND('scratch sheet'!A442&gt;=0.95,A443&lt;0.95),AND('scratch sheet'!A442&lt;0.95,A443&gt;=0.95)),'Bayes Rule'!C442)</f>
        <v>0</v>
      </c>
    </row>
    <row r="443" spans="1:2" ht="12.75">
      <c r="A443">
        <f>SUMIF('Bayes Rule'!F$8:'Bayes Rule'!F$1008,CONCATENATE("&gt;",TEXT('Bayes Rule'!F443,0.0000000001)))</f>
        <v>0.6486313641307757</v>
      </c>
      <c r="B443" t="b">
        <f>IF(OR(AND('scratch sheet'!A443&gt;=0.95,A444&lt;0.95),AND('scratch sheet'!A443&lt;0.95,A444&gt;=0.95)),'Bayes Rule'!C443)</f>
        <v>0</v>
      </c>
    </row>
    <row r="444" spans="1:2" ht="12.75">
      <c r="A444">
        <f>SUMIF('Bayes Rule'!F$8:'Bayes Rule'!F$1008,CONCATENATE("&gt;",TEXT('Bayes Rule'!F444,0.0000000001)))</f>
        <v>0.6526245232205407</v>
      </c>
      <c r="B444" t="b">
        <f>IF(OR(AND('scratch sheet'!A444&gt;=0.95,A445&lt;0.95),AND('scratch sheet'!A444&lt;0.95,A445&gt;=0.95)),'Bayes Rule'!C444)</f>
        <v>0</v>
      </c>
    </row>
    <row r="445" spans="1:2" ht="12.75">
      <c r="A445">
        <f>SUMIF('Bayes Rule'!F$8:'Bayes Rule'!F$1008,CONCATENATE("&gt;",TEXT('Bayes Rule'!F445,0.0000000001)))</f>
        <v>0.656591440838734</v>
      </c>
      <c r="B445" t="b">
        <f>IF(OR(AND('scratch sheet'!A445&gt;=0.95,A446&lt;0.95),AND('scratch sheet'!A445&lt;0.95,A446&gt;=0.95)),'Bayes Rule'!C445)</f>
        <v>0</v>
      </c>
    </row>
    <row r="446" spans="1:2" ht="12.75">
      <c r="A446">
        <f>SUMIF('Bayes Rule'!F$8:'Bayes Rule'!F$1008,CONCATENATE("&gt;",TEXT('Bayes Rule'!F446,0.0000000001)))</f>
        <v>0.660532024574488</v>
      </c>
      <c r="B446" t="b">
        <f>IF(OR(AND('scratch sheet'!A446&gt;=0.95,A447&lt;0.95),AND('scratch sheet'!A446&lt;0.95,A447&gt;=0.95)),'Bayes Rule'!C446)</f>
        <v>0</v>
      </c>
    </row>
    <row r="447" spans="1:2" ht="12.75">
      <c r="A447">
        <f>SUMIF('Bayes Rule'!F$8:'Bayes Rule'!F$1008,CONCATENATE("&gt;",TEXT('Bayes Rule'!F447,0.0000000001)))</f>
        <v>0.6624960652222472</v>
      </c>
      <c r="B447" t="b">
        <f>IF(OR(AND('scratch sheet'!A447&gt;=0.95,A448&lt;0.95),AND('scratch sheet'!A447&lt;0.95,A448&gt;=0.95)),'Bayes Rule'!C447)</f>
        <v>0</v>
      </c>
    </row>
    <row r="448" spans="1:2" ht="12.75">
      <c r="A448">
        <f>SUMIF('Bayes Rule'!F$8:'Bayes Rule'!F$1008,CONCATENATE("&gt;",TEXT('Bayes Rule'!F448,0.0000000001)))</f>
        <v>0.6683412036252374</v>
      </c>
      <c r="B448" t="b">
        <f>IF(OR(AND('scratch sheet'!A448&gt;=0.95,A449&lt;0.95),AND('scratch sheet'!A448&lt;0.95,A449&gt;=0.95)),'Bayes Rule'!C448)</f>
        <v>0</v>
      </c>
    </row>
    <row r="449" spans="1:2" ht="12.75">
      <c r="A449">
        <f>SUMIF('Bayes Rule'!F$8:'Bayes Rule'!F$1008,CONCATENATE("&gt;",TEXT('Bayes Rule'!F449,0.0000000001)))</f>
        <v>0.6702758293937988</v>
      </c>
      <c r="B449" t="b">
        <f>IF(OR(AND('scratch sheet'!A449&gt;=0.95,A450&lt;0.95),AND('scratch sheet'!A449&lt;0.95,A450&gt;=0.95)),'Bayes Rule'!C449)</f>
        <v>0</v>
      </c>
    </row>
    <row r="450" spans="1:2" ht="12.75">
      <c r="A450">
        <f>SUMIF('Bayes Rule'!F$8:'Bayes Rule'!F$1008,CONCATENATE("&gt;",TEXT('Bayes Rule'!F450,0.0000000001)))</f>
        <v>0.672206785291668</v>
      </c>
      <c r="B450" t="b">
        <f>IF(OR(AND('scratch sheet'!A450&gt;=0.95,A451&lt;0.95),AND('scratch sheet'!A450&lt;0.95,A451&gt;=0.95)),'Bayes Rule'!C450)</f>
        <v>0</v>
      </c>
    </row>
    <row r="451" spans="1:2" ht="12.75">
      <c r="A451">
        <f>SUMIF('Bayes Rule'!F$8:'Bayes Rule'!F$1008,CONCATENATE("&gt;",TEXT('Bayes Rule'!F451,0.0000000001)))</f>
        <v>0.6760457514062675</v>
      </c>
      <c r="B451" t="b">
        <f>IF(OR(AND('scratch sheet'!A451&gt;=0.95,A452&lt;0.95),AND('scratch sheet'!A451&lt;0.95,A452&gt;=0.95)),'Bayes Rule'!C451)</f>
        <v>0</v>
      </c>
    </row>
    <row r="452" spans="1:2" ht="12.75">
      <c r="A452">
        <f>SUMIF('Bayes Rule'!F$8:'Bayes Rule'!F$1008,CONCATENATE("&gt;",TEXT('Bayes Rule'!F452,0.0000000001)))</f>
        <v>0.6817558044048341</v>
      </c>
      <c r="B452" t="b">
        <f>IF(OR(AND('scratch sheet'!A452&gt;=0.95,A453&lt;0.95),AND('scratch sheet'!A452&lt;0.95,A453&gt;=0.95)),'Bayes Rule'!C452)</f>
        <v>0</v>
      </c>
    </row>
    <row r="453" spans="1:2" ht="12.75">
      <c r="A453">
        <f>SUMIF('Bayes Rule'!F$8:'Bayes Rule'!F$1008,CONCATENATE("&gt;",TEXT('Bayes Rule'!F453,0.0000000001)))</f>
        <v>0.6836435204224613</v>
      </c>
      <c r="B453" t="b">
        <f>IF(OR(AND('scratch sheet'!A453&gt;=0.95,A454&lt;0.95),AND('scratch sheet'!A453&lt;0.95,A454&gt;=0.95)),'Bayes Rule'!C453)</f>
        <v>0</v>
      </c>
    </row>
    <row r="454" spans="1:2" ht="12.75">
      <c r="A454">
        <f>SUMIF('Bayes Rule'!F$8:'Bayes Rule'!F$1008,CONCATENATE("&gt;",TEXT('Bayes Rule'!F454,0.0000000001)))</f>
        <v>0.6855302290960872</v>
      </c>
      <c r="B454" t="b">
        <f>IF(OR(AND('scratch sheet'!A454&gt;=0.95,A455&lt;0.95),AND('scratch sheet'!A454&lt;0.95,A455&gt;=0.95)),'Bayes Rule'!C454)</f>
        <v>0</v>
      </c>
    </row>
    <row r="455" spans="1:2" ht="12.75">
      <c r="A455">
        <f>SUMIF('Bayes Rule'!F$8:'Bayes Rule'!F$1008,CONCATENATE("&gt;",TEXT('Bayes Rule'!F455,0.0000000001)))</f>
        <v>0.6892778005685469</v>
      </c>
      <c r="B455" t="b">
        <f>IF(OR(AND('scratch sheet'!A455&gt;=0.95,A456&lt;0.95),AND('scratch sheet'!A455&lt;0.95,A456&gt;=0.95)),'Bayes Rule'!C455)</f>
        <v>0</v>
      </c>
    </row>
    <row r="456" spans="1:2" ht="12.75">
      <c r="A456">
        <f>SUMIF('Bayes Rule'!F$8:'Bayes Rule'!F$1008,CONCATENATE("&gt;",TEXT('Bayes Rule'!F456,0.0000000001)))</f>
        <v>0.6929984481077692</v>
      </c>
      <c r="B456" t="b">
        <f>IF(OR(AND('scratch sheet'!A456&gt;=0.95,A457&lt;0.95),AND('scratch sheet'!A456&lt;0.95,A457&gt;=0.95)),'Bayes Rule'!C456)</f>
        <v>0</v>
      </c>
    </row>
    <row r="457" spans="1:2" ht="12.75">
      <c r="A457">
        <f>SUMIF('Bayes Rule'!F$8:'Bayes Rule'!F$1008,CONCATENATE("&gt;",TEXT('Bayes Rule'!F457,0.0000000001)))</f>
        <v>0.6948519008502827</v>
      </c>
      <c r="B457" t="b">
        <f>IF(OR(AND('scratch sheet'!A457&gt;=0.95,A458&lt;0.95),AND('scratch sheet'!A457&lt;0.95,A458&gt;=0.95)),'Bayes Rule'!C457)</f>
        <v>0</v>
      </c>
    </row>
    <row r="458" spans="1:2" ht="12.75">
      <c r="A458">
        <f>SUMIF('Bayes Rule'!F$8:'Bayes Rule'!F$1008,CONCATENATE("&gt;",TEXT('Bayes Rule'!F458,0.0000000001)))</f>
        <v>0.700365723514868</v>
      </c>
      <c r="B458" t="b">
        <f>IF(OR(AND('scratch sheet'!A458&gt;=0.95,A459&lt;0.95),AND('scratch sheet'!A458&lt;0.95,A459&gt;=0.95)),'Bayes Rule'!C458)</f>
        <v>0</v>
      </c>
    </row>
    <row r="459" spans="1:2" ht="12.75">
      <c r="A459">
        <f>SUMIF('Bayes Rule'!F$8:'Bayes Rule'!F$1008,CONCATENATE("&gt;",TEXT('Bayes Rule'!F459,0.0000000001)))</f>
        <v>0.702189963653683</v>
      </c>
      <c r="B459" t="b">
        <f>IF(OR(AND('scratch sheet'!A459&gt;=0.95,A460&lt;0.95),AND('scratch sheet'!A459&lt;0.95,A460&gt;=0.95)),'Bayes Rule'!C459)</f>
        <v>0</v>
      </c>
    </row>
    <row r="460" spans="1:2" ht="12.75">
      <c r="A460">
        <f>SUMIF('Bayes Rule'!F$8:'Bayes Rule'!F$1008,CONCATENATE("&gt;",TEXT('Bayes Rule'!F460,0.0000000001)))</f>
        <v>0.7040101253382605</v>
      </c>
      <c r="B460" t="b">
        <f>IF(OR(AND('scratch sheet'!A460&gt;=0.95,A461&lt;0.95),AND('scratch sheet'!A460&lt;0.95,A461&gt;=0.95)),'Bayes Rule'!C460)</f>
        <v>0</v>
      </c>
    </row>
    <row r="461" spans="1:2" ht="12.75">
      <c r="A461">
        <f>SUMIF('Bayes Rule'!F$8:'Bayes Rule'!F$1008,CONCATENATE("&gt;",TEXT('Bayes Rule'!F461,0.0000000001)))</f>
        <v>0.709425363298747</v>
      </c>
      <c r="B461" t="b">
        <f>IF(OR(AND('scratch sheet'!A461&gt;=0.95,A462&lt;0.95),AND('scratch sheet'!A461&lt;0.95,A462&gt;=0.95)),'Bayes Rule'!C461)</f>
        <v>0</v>
      </c>
    </row>
    <row r="462" spans="1:2" ht="12.75">
      <c r="A462">
        <f>SUMIF('Bayes Rule'!F$8:'Bayes Rule'!F$1008,CONCATENATE("&gt;",TEXT('Bayes Rule'!F462,0.0000000001)))</f>
        <v>0.7112175020449377</v>
      </c>
      <c r="B462" t="b">
        <f>IF(OR(AND('scratch sheet'!A462&gt;=0.95,A463&lt;0.95),AND('scratch sheet'!A462&lt;0.95,A463&gt;=0.95)),'Bayes Rule'!C462)</f>
        <v>0</v>
      </c>
    </row>
    <row r="463" spans="1:2" ht="12.75">
      <c r="A463">
        <f>SUMIF('Bayes Rule'!F$8:'Bayes Rule'!F$1008,CONCATENATE("&gt;",TEXT('Bayes Rule'!F463,0.0000000001)))</f>
        <v>0.716556121396283</v>
      </c>
      <c r="B463" t="b">
        <f>IF(OR(AND('scratch sheet'!A463&gt;=0.95,A464&lt;0.95),AND('scratch sheet'!A463&lt;0.95,A464&gt;=0.95)),'Bayes Rule'!C463)</f>
        <v>0</v>
      </c>
    </row>
    <row r="464" spans="1:2" ht="12.75">
      <c r="A464">
        <f>SUMIF('Bayes Rule'!F$8:'Bayes Rule'!F$1008,CONCATENATE("&gt;",TEXT('Bayes Rule'!F464,0.0000000001)))</f>
        <v>0.716556121396283</v>
      </c>
      <c r="B464" t="b">
        <f>IF(OR(AND('scratch sheet'!A464&gt;=0.95,A465&lt;0.95),AND('scratch sheet'!A464&lt;0.95,A465&gt;=0.95)),'Bayes Rule'!C464)</f>
        <v>0</v>
      </c>
    </row>
    <row r="465" spans="1:2" ht="12.75">
      <c r="A465">
        <f>SUMIF('Bayes Rule'!F$8:'Bayes Rule'!F$1008,CONCATENATE("&gt;",TEXT('Bayes Rule'!F465,0.0000000001)))</f>
        <v>0.7200805965647968</v>
      </c>
      <c r="B465" t="b">
        <f>IF(OR(AND('scratch sheet'!A465&gt;=0.95,A466&lt;0.95),AND('scratch sheet'!A465&lt;0.95,A466&gt;=0.95)),'Bayes Rule'!C465)</f>
        <v>0</v>
      </c>
    </row>
    <row r="466" spans="1:2" ht="12.75">
      <c r="A466">
        <f>SUMIF('Bayes Rule'!F$8:'Bayes Rule'!F$1008,CONCATENATE("&gt;",TEXT('Bayes Rule'!F466,0.0000000001)))</f>
        <v>0.7253202069918667</v>
      </c>
      <c r="B466" t="b">
        <f>IF(OR(AND('scratch sheet'!A466&gt;=0.95,A467&lt;0.95),AND('scratch sheet'!A466&lt;0.95,A467&gt;=0.95)),'Bayes Rule'!C466)</f>
        <v>0</v>
      </c>
    </row>
    <row r="467" spans="1:2" ht="12.75">
      <c r="A467">
        <f>SUMIF('Bayes Rule'!F$8:'Bayes Rule'!F$1008,CONCATENATE("&gt;",TEXT('Bayes Rule'!F467,0.0000000001)))</f>
        <v>0.7253202069918667</v>
      </c>
      <c r="B467" t="b">
        <f>IF(OR(AND('scratch sheet'!A467&gt;=0.95,A468&lt;0.95),AND('scratch sheet'!A467&lt;0.95,A468&gt;=0.95)),'Bayes Rule'!C467)</f>
        <v>0</v>
      </c>
    </row>
    <row r="468" spans="1:2" ht="12.75">
      <c r="A468">
        <f>SUMIF('Bayes Rule'!F$8:'Bayes Rule'!F$1008,CONCATENATE("&gt;",TEXT('Bayes Rule'!F468,0.0000000001)))</f>
        <v>0.730499176225503</v>
      </c>
      <c r="B468" t="b">
        <f>IF(OR(AND('scratch sheet'!A468&gt;=0.95,A469&lt;0.95),AND('scratch sheet'!A468&lt;0.95,A469&gt;=0.95)),'Bayes Rule'!C468)</f>
        <v>0</v>
      </c>
    </row>
    <row r="469" spans="1:2" ht="12.75">
      <c r="A469">
        <f>SUMIF('Bayes Rule'!F$8:'Bayes Rule'!F$1008,CONCATENATE("&gt;",TEXT('Bayes Rule'!F469,0.0000000001)))</f>
        <v>0.7339193506930265</v>
      </c>
      <c r="B469" t="b">
        <f>IF(OR(AND('scratch sheet'!A469&gt;=0.95,A470&lt;0.95),AND('scratch sheet'!A469&lt;0.95,A470&gt;=0.95)),'Bayes Rule'!C469)</f>
        <v>0</v>
      </c>
    </row>
    <row r="470" spans="1:2" ht="12.75">
      <c r="A470">
        <f>SUMIF('Bayes Rule'!F$8:'Bayes Rule'!F$1008,CONCATENATE("&gt;",TEXT('Bayes Rule'!F470,0.0000000001)))</f>
        <v>0.7339193506930265</v>
      </c>
      <c r="B470" t="b">
        <f>IF(OR(AND('scratch sheet'!A470&gt;=0.95,A471&lt;0.95),AND('scratch sheet'!A470&lt;0.95,A471&gt;=0.95)),'Bayes Rule'!C470)</f>
        <v>0</v>
      </c>
    </row>
    <row r="471" spans="1:2" ht="12.75">
      <c r="A471">
        <f>SUMIF('Bayes Rule'!F$8:'Bayes Rule'!F$1008,CONCATENATE("&gt;",TEXT('Bayes Rule'!F471,0.0000000001)))</f>
        <v>0.7373120737121415</v>
      </c>
      <c r="B471" t="b">
        <f>IF(OR(AND('scratch sheet'!A471&gt;=0.95,A472&lt;0.95),AND('scratch sheet'!A471&lt;0.95,A472&gt;=0.95)),'Bayes Rule'!C471)</f>
        <v>0</v>
      </c>
    </row>
    <row r="472" spans="1:2" ht="12.75">
      <c r="A472">
        <f>SUMIF('Bayes Rule'!F$8:'Bayes Rule'!F$1008,CONCATENATE("&gt;",TEXT('Bayes Rule'!F472,0.0000000001)))</f>
        <v>0.740677309696314</v>
      </c>
      <c r="B472" t="b">
        <f>IF(OR(AND('scratch sheet'!A472&gt;=0.95,A473&lt;0.95),AND('scratch sheet'!A472&lt;0.95,A473&gt;=0.95)),'Bayes Rule'!C472)</f>
        <v>0</v>
      </c>
    </row>
    <row r="473" spans="1:2" ht="12.75">
      <c r="A473">
        <f>SUMIF('Bayes Rule'!F$8:'Bayes Rule'!F$1008,CONCATENATE("&gt;",TEXT('Bayes Rule'!F473,0.0000000001)))</f>
        <v>0.742353338201734</v>
      </c>
      <c r="B473" t="b">
        <f>IF(OR(AND('scratch sheet'!A473&gt;=0.95,A474&lt;0.95),AND('scratch sheet'!A473&lt;0.95,A474&gt;=0.95)),'Bayes Rule'!C473)</f>
        <v>0</v>
      </c>
    </row>
    <row r="474" spans="1:2" ht="12.75">
      <c r="A474">
        <f>SUMIF('Bayes Rule'!F$8:'Bayes Rule'!F$1008,CONCATENATE("&gt;",TEXT('Bayes Rule'!F474,0.0000000001)))</f>
        <v>0.7456800068799969</v>
      </c>
      <c r="B474" t="b">
        <f>IF(OR(AND('scratch sheet'!A474&gt;=0.95,A475&lt;0.95),AND('scratch sheet'!A474&lt;0.95,A475&gt;=0.95)),'Bayes Rule'!C474)</f>
        <v>0</v>
      </c>
    </row>
    <row r="475" spans="1:2" ht="12.75">
      <c r="A475">
        <f>SUMIF('Bayes Rule'!F$8:'Bayes Rule'!F$1008,CONCATENATE("&gt;",TEXT('Bayes Rule'!F475,0.0000000001)))</f>
        <v>0.7489791354520847</v>
      </c>
      <c r="B475" t="b">
        <f>IF(OR(AND('scratch sheet'!A475&gt;=0.95,A476&lt;0.95),AND('scratch sheet'!A475&lt;0.95,A476&gt;=0.95)),'Bayes Rule'!C475)</f>
        <v>0</v>
      </c>
    </row>
    <row r="476" spans="1:2" ht="12.75">
      <c r="A476">
        <f>SUMIF('Bayes Rule'!F$8:'Bayes Rule'!F$1008,CONCATENATE("&gt;",TEXT('Bayes Rule'!F476,0.0000000001)))</f>
        <v>0.7506220502300128</v>
      </c>
      <c r="B476" t="b">
        <f>IF(OR(AND('scratch sheet'!A476&gt;=0.95,A477&lt;0.95),AND('scratch sheet'!A476&lt;0.95,A477&gt;=0.95)),'Bayes Rule'!C476)</f>
        <v>0</v>
      </c>
    </row>
    <row r="477" spans="1:2" ht="12.75">
      <c r="A477">
        <f>SUMIF('Bayes Rule'!F$8:'Bayes Rule'!F$1008,CONCATENATE("&gt;",TEXT('Bayes Rule'!F477,0.0000000001)))</f>
        <v>0.7555034875140385</v>
      </c>
      <c r="B477" t="b">
        <f>IF(OR(AND('scratch sheet'!A477&gt;=0.95,A478&lt;0.95),AND('scratch sheet'!A477&lt;0.95,A478&gt;=0.95)),'Bayes Rule'!C477)</f>
        <v>0</v>
      </c>
    </row>
    <row r="478" spans="1:2" ht="12.75">
      <c r="A478">
        <f>SUMIF('Bayes Rule'!F$8:'Bayes Rule'!F$1008,CONCATENATE("&gt;",TEXT('Bayes Rule'!F478,0.0000000001)))</f>
        <v>0.7571155626702729</v>
      </c>
      <c r="B478" t="b">
        <f>IF(OR(AND('scratch sheet'!A478&gt;=0.95,A479&lt;0.95),AND('scratch sheet'!A478&lt;0.95,A479&gt;=0.95)),'Bayes Rule'!C478)</f>
        <v>0</v>
      </c>
    </row>
    <row r="479" spans="1:2" ht="12.75">
      <c r="A479">
        <f>SUMIF('Bayes Rule'!F$8:'Bayes Rule'!F$1008,CONCATENATE("&gt;",TEXT('Bayes Rule'!F479,0.0000000001)))</f>
        <v>0.7587254615279163</v>
      </c>
      <c r="B479" t="b">
        <f>IF(OR(AND('scratch sheet'!A479&gt;=0.95,A480&lt;0.95),AND('scratch sheet'!A479&lt;0.95,A480&gt;=0.95)),'Bayes Rule'!C479)</f>
        <v>0</v>
      </c>
    </row>
    <row r="480" spans="1:2" ht="12.75">
      <c r="A480">
        <f>SUMIF('Bayes Rule'!F$8:'Bayes Rule'!F$1008,CONCATENATE("&gt;",TEXT('Bayes Rule'!F480,0.0000000001)))</f>
        <v>0.7619198510145382</v>
      </c>
      <c r="B480" t="b">
        <f>IF(OR(AND('scratch sheet'!A480&gt;=0.95,A481&lt;0.95),AND('scratch sheet'!A480&lt;0.95,A481&gt;=0.95)),'Bayes Rule'!C480)</f>
        <v>0</v>
      </c>
    </row>
    <row r="481" spans="1:2" ht="12.75">
      <c r="A481">
        <f>SUMIF('Bayes Rule'!F$8:'Bayes Rule'!F$1008,CONCATENATE("&gt;",TEXT('Bayes Rule'!F481,0.0000000001)))</f>
        <v>0.7650866399910715</v>
      </c>
      <c r="B481" t="b">
        <f>IF(OR(AND('scratch sheet'!A481&gt;=0.95,A482&lt;0.95),AND('scratch sheet'!A481&lt;0.95,A482&gt;=0.95)),'Bayes Rule'!C481)</f>
        <v>0</v>
      </c>
    </row>
    <row r="482" spans="1:2" ht="12.75">
      <c r="A482">
        <f>SUMIF('Bayes Rule'!F$8:'Bayes Rule'!F$1008,CONCATENATE("&gt;",TEXT('Bayes Rule'!F482,0.0000000001)))</f>
        <v>0.7666636398696938</v>
      </c>
      <c r="B482" t="b">
        <f>IF(OR(AND('scratch sheet'!A482&gt;=0.95,A483&lt;0.95),AND('scratch sheet'!A482&lt;0.95,A483&gt;=0.95)),'Bayes Rule'!C482)</f>
        <v>0</v>
      </c>
    </row>
    <row r="483" spans="1:2" ht="12.75">
      <c r="A483">
        <f>SUMIF('Bayes Rule'!F$8:'Bayes Rule'!F$1008,CONCATENATE("&gt;",TEXT('Bayes Rule'!F483,0.0000000001)))</f>
        <v>0.7713470195798338</v>
      </c>
      <c r="B483" t="b">
        <f>IF(OR(AND('scratch sheet'!A483&gt;=0.95,A484&lt;0.95),AND('scratch sheet'!A483&lt;0.95,A484&gt;=0.95)),'Bayes Rule'!C483)</f>
        <v>0</v>
      </c>
    </row>
    <row r="484" spans="1:2" ht="12.75">
      <c r="A484">
        <f>SUMIF('Bayes Rule'!F$8:'Bayes Rule'!F$1008,CONCATENATE("&gt;",TEXT('Bayes Rule'!F484,0.0000000001)))</f>
        <v>0.7744367449993894</v>
      </c>
      <c r="B484" t="b">
        <f>IF(OR(AND('scratch sheet'!A484&gt;=0.95,A485&lt;0.95),AND('scratch sheet'!A484&lt;0.95,A485&gt;=0.95)),'Bayes Rule'!C484)</f>
        <v>0</v>
      </c>
    </row>
    <row r="485" spans="1:2" ht="12.75">
      <c r="A485">
        <f>SUMIF('Bayes Rule'!F$8:'Bayes Rule'!F$1008,CONCATENATE("&gt;",TEXT('Bayes Rule'!F485,0.0000000001)))</f>
        <v>0.7744367449993894</v>
      </c>
      <c r="B485" t="b">
        <f>IF(OR(AND('scratch sheet'!A485&gt;=0.95,A486&lt;0.95),AND('scratch sheet'!A485&lt;0.95,A486&gt;=0.95)),'Bayes Rule'!C485)</f>
        <v>0</v>
      </c>
    </row>
    <row r="486" spans="1:2" ht="12.75">
      <c r="A486">
        <f>SUMIF('Bayes Rule'!F$8:'Bayes Rule'!F$1008,CONCATENATE("&gt;",TEXT('Bayes Rule'!F486,0.0000000001)))</f>
        <v>0.7790213514773601</v>
      </c>
      <c r="B486" t="b">
        <f>IF(OR(AND('scratch sheet'!A486&gt;=0.95,A487&lt;0.95),AND('scratch sheet'!A486&lt;0.95,A487&gt;=0.95)),'Bayes Rule'!C486)</f>
        <v>0</v>
      </c>
    </row>
    <row r="487" spans="1:2" ht="12.75">
      <c r="A487">
        <f>SUMIF('Bayes Rule'!F$8:'Bayes Rule'!F$1008,CONCATENATE("&gt;",TEXT('Bayes Rule'!F487,0.0000000001)))</f>
        <v>0.780533400905824</v>
      </c>
      <c r="B487" t="b">
        <f>IF(OR(AND('scratch sheet'!A487&gt;=0.95,A488&lt;0.95),AND('scratch sheet'!A487&lt;0.95,A488&gt;=0.95)),'Bayes Rule'!C487)</f>
        <v>0</v>
      </c>
    </row>
    <row r="488" spans="1:2" ht="12.75">
      <c r="A488">
        <f>SUMIF('Bayes Rule'!F$8:'Bayes Rule'!F$1008,CONCATENATE("&gt;",TEXT('Bayes Rule'!F488,0.0000000001)))</f>
        <v>0.7820450275370664</v>
      </c>
      <c r="B488" t="b">
        <f>IF(OR(AND('scratch sheet'!A488&gt;=0.95,A489&lt;0.95),AND('scratch sheet'!A488&lt;0.95,A489&gt;=0.95)),'Bayes Rule'!C488)</f>
        <v>0</v>
      </c>
    </row>
    <row r="489" spans="1:2" ht="12.75">
      <c r="A489">
        <f>SUMIF('Bayes Rule'!F$8:'Bayes Rule'!F$1008,CONCATENATE("&gt;",TEXT('Bayes Rule'!F489,0.0000000001)))</f>
        <v>0.7850411224513055</v>
      </c>
      <c r="B489" t="b">
        <f>IF(OR(AND('scratch sheet'!A489&gt;=0.95,A490&lt;0.95),AND('scratch sheet'!A489&lt;0.95,A490&gt;=0.95)),'Bayes Rule'!C489)</f>
        <v>0</v>
      </c>
    </row>
    <row r="490" spans="1:2" ht="12.75">
      <c r="A490">
        <f>SUMIF('Bayes Rule'!F$8:'Bayes Rule'!F$1008,CONCATENATE("&gt;",TEXT('Bayes Rule'!F490,0.0000000001)))</f>
        <v>0.7865311032278506</v>
      </c>
      <c r="B490" t="b">
        <f>IF(OR(AND('scratch sheet'!A490&gt;=0.95,A491&lt;0.95),AND('scratch sheet'!A490&lt;0.95,A491&gt;=0.95)),'Bayes Rule'!C490)</f>
        <v>0</v>
      </c>
    </row>
    <row r="491" spans="1:2" ht="12.75">
      <c r="A491">
        <f>SUMIF('Bayes Rule'!F$8:'Bayes Rule'!F$1008,CONCATENATE("&gt;",TEXT('Bayes Rule'!F491,0.0000000001)))</f>
        <v>0.7894888278467866</v>
      </c>
      <c r="B491" t="b">
        <f>IF(OR(AND('scratch sheet'!A491&gt;=0.95,A492&lt;0.95),AND('scratch sheet'!A491&lt;0.95,A492&gt;=0.95)),'Bayes Rule'!C491)</f>
        <v>0</v>
      </c>
    </row>
    <row r="492" spans="1:2" ht="12.75">
      <c r="A492">
        <f>SUMIF('Bayes Rule'!F$8:'Bayes Rule'!F$1008,CONCATENATE("&gt;",TEXT('Bayes Rule'!F492,0.0000000001)))</f>
        <v>0.7924190025155837</v>
      </c>
      <c r="B492" t="b">
        <f>IF(OR(AND('scratch sheet'!A492&gt;=0.95,A493&lt;0.95),AND('scratch sheet'!A492&lt;0.95,A493&gt;=0.95)),'Bayes Rule'!C492)</f>
        <v>0</v>
      </c>
    </row>
    <row r="493" spans="1:2" ht="12.75">
      <c r="A493">
        <f>SUMIF('Bayes Rule'!F$8:'Bayes Rule'!F$1008,CONCATENATE("&gt;",TEXT('Bayes Rule'!F493,0.0000000001)))</f>
        <v>0.7953236056184196</v>
      </c>
      <c r="B493" t="b">
        <f>IF(OR(AND('scratch sheet'!A493&gt;=0.95,A494&lt;0.95),AND('scratch sheet'!A493&lt;0.95,A494&gt;=0.95)),'Bayes Rule'!C493)</f>
        <v>0</v>
      </c>
    </row>
    <row r="494" spans="1:2" ht="12.75">
      <c r="A494">
        <f>SUMIF('Bayes Rule'!F$8:'Bayes Rule'!F$1008,CONCATENATE("&gt;",TEXT('Bayes Rule'!F494,0.0000000001)))</f>
        <v>0.7967685748674243</v>
      </c>
      <c r="B494" t="b">
        <f>IF(OR(AND('scratch sheet'!A494&gt;=0.95,A495&lt;0.95),AND('scratch sheet'!A494&lt;0.95,A495&gt;=0.95)),'Bayes Rule'!C494)</f>
        <v>0</v>
      </c>
    </row>
    <row r="495" spans="1:2" ht="12.75">
      <c r="A495">
        <f>SUMIF('Bayes Rule'!F$8:'Bayes Rule'!F$1008,CONCATENATE("&gt;",TEXT('Bayes Rule'!F495,0.0000000001)))</f>
        <v>0.7996329777068999</v>
      </c>
      <c r="B495" t="b">
        <f>IF(OR(AND('scratch sheet'!A495&gt;=0.95,A496&lt;0.95),AND('scratch sheet'!A495&lt;0.95,A496&gt;=0.95)),'Bayes Rule'!C495)</f>
        <v>0</v>
      </c>
    </row>
    <row r="496" spans="1:2" ht="12.75">
      <c r="A496">
        <f>SUMIF('Bayes Rule'!F$8:'Bayes Rule'!F$1008,CONCATENATE("&gt;",TEXT('Bayes Rule'!F496,0.0000000001)))</f>
        <v>0.8024734188877625</v>
      </c>
      <c r="B496" t="b">
        <f>IF(OR(AND('scratch sheet'!A496&gt;=0.95,A497&lt;0.95),AND('scratch sheet'!A496&lt;0.95,A497&gt;=0.95)),'Bayes Rule'!C496)</f>
        <v>0</v>
      </c>
    </row>
    <row r="497" spans="1:2" ht="12.75">
      <c r="A497">
        <f>SUMIF('Bayes Rule'!F$8:'Bayes Rule'!F$1008,CONCATENATE("&gt;",TEXT('Bayes Rule'!F497,0.0000000001)))</f>
        <v>0.8038847849073242</v>
      </c>
      <c r="B497" t="b">
        <f>IF(OR(AND('scratch sheet'!A497&gt;=0.95,A498&lt;0.95),AND('scratch sheet'!A497&lt;0.95,A498&gt;=0.95)),'Bayes Rule'!C497)</f>
        <v>0</v>
      </c>
    </row>
    <row r="498" spans="1:2" ht="12.75">
      <c r="A498">
        <f>SUMIF('Bayes Rule'!F$8:'Bayes Rule'!F$1008,CONCATENATE("&gt;",TEXT('Bayes Rule'!F498,0.0000000001)))</f>
        <v>0.8066835994992299</v>
      </c>
      <c r="B498" t="b">
        <f>IF(OR(AND('scratch sheet'!A498&gt;=0.95,A499&lt;0.95),AND('scratch sheet'!A498&lt;0.95,A499&gt;=0.95)),'Bayes Rule'!C498)</f>
        <v>0</v>
      </c>
    </row>
    <row r="499" spans="1:2" ht="12.75">
      <c r="A499">
        <f>SUMIF('Bayes Rule'!F$8:'Bayes Rule'!F$1008,CONCATENATE("&gt;",TEXT('Bayes Rule'!F499,0.0000000001)))</f>
        <v>0.8080772484878826</v>
      </c>
      <c r="B499" t="b">
        <f>IF(OR(AND('scratch sheet'!A499&gt;=0.95,A500&lt;0.95),AND('scratch sheet'!A499&lt;0.95,A500&gt;=0.95)),'Bayes Rule'!C499)</f>
        <v>0</v>
      </c>
    </row>
    <row r="500" spans="1:2" ht="12.75">
      <c r="A500">
        <f>SUMIF('Bayes Rule'!F$8:'Bayes Rule'!F$1008,CONCATENATE("&gt;",TEXT('Bayes Rule'!F500,0.0000000001)))</f>
        <v>0.8108380604037617</v>
      </c>
      <c r="B500" t="b">
        <f>IF(OR(AND('scratch sheet'!A500&gt;=0.95,A501&lt;0.95),AND('scratch sheet'!A500&lt;0.95,A501&gt;=0.95)),'Bayes Rule'!C500)</f>
        <v>0</v>
      </c>
    </row>
    <row r="501" spans="1:2" ht="12.75">
      <c r="A501">
        <f>SUMIF('Bayes Rule'!F$8:'Bayes Rule'!F$1008,CONCATENATE("&gt;",TEXT('Bayes Rule'!F501,0.0000000001)))</f>
        <v>0.8122105694813322</v>
      </c>
      <c r="B501" t="b">
        <f>IF(OR(AND('scratch sheet'!A501&gt;=0.95,A502&lt;0.95),AND('scratch sheet'!A501&lt;0.95,A502&gt;=0.95)),'Bayes Rule'!C501)</f>
        <v>0</v>
      </c>
    </row>
    <row r="502" spans="1:2" ht="12.75">
      <c r="A502">
        <f>SUMIF('Bayes Rule'!F$8:'Bayes Rule'!F$1008,CONCATENATE("&gt;",TEXT('Bayes Rule'!F502,0.0000000001)))</f>
        <v>0.8162849602987438</v>
      </c>
      <c r="B502" t="b">
        <f>IF(OR(AND('scratch sheet'!A502&gt;=0.95,A503&lt;0.95),AND('scratch sheet'!A502&lt;0.95,A503&gt;=0.95)),'Bayes Rule'!C502)</f>
        <v>0</v>
      </c>
    </row>
    <row r="503" spans="1:2" ht="12.75">
      <c r="A503">
        <f>SUMIF('Bayes Rule'!F$8:'Bayes Rule'!F$1008,CONCATENATE("&gt;",TEXT('Bayes Rule'!F503,0.0000000001)))</f>
        <v>0.8189700898738751</v>
      </c>
      <c r="B503" t="b">
        <f>IF(OR(AND('scratch sheet'!A503&gt;=0.95,A504&lt;0.95),AND('scratch sheet'!A503&lt;0.95,A504&gt;=0.95)),'Bayes Rule'!C503)</f>
        <v>0</v>
      </c>
    </row>
    <row r="504" spans="1:2" ht="12.75">
      <c r="A504">
        <f>SUMIF('Bayes Rule'!F$8:'Bayes Rule'!F$1008,CONCATENATE("&gt;",TEXT('Bayes Rule'!F504,0.0000000001)))</f>
        <v>0.8189700898738751</v>
      </c>
      <c r="B504" t="b">
        <f>IF(OR(AND('scratch sheet'!A504&gt;=0.95,A505&lt;0.95),AND('scratch sheet'!A504&lt;0.95,A505&gt;=0.95)),'Bayes Rule'!C504)</f>
        <v>0</v>
      </c>
    </row>
    <row r="505" spans="1:2" ht="12.75">
      <c r="A505">
        <f>SUMIF('Bayes Rule'!F$8:'Bayes Rule'!F$1008,CONCATENATE("&gt;",TEXT('Bayes Rule'!F505,0.0000000001)))</f>
        <v>0.8216279710049124</v>
      </c>
      <c r="B505" t="b">
        <f>IF(OR(AND('scratch sheet'!A505&gt;=0.95,A506&lt;0.95),AND('scratch sheet'!A505&lt;0.95,A506&gt;=0.95)),'Bayes Rule'!C505)</f>
        <v>0</v>
      </c>
    </row>
    <row r="506" spans="1:2" ht="12.75">
      <c r="A506">
        <f>SUMIF('Bayes Rule'!F$8:'Bayes Rule'!F$1008,CONCATENATE("&gt;",TEXT('Bayes Rule'!F506,0.0000000001)))</f>
        <v>0.824258640477404</v>
      </c>
      <c r="B506" t="b">
        <f>IF(OR(AND('scratch sheet'!A506&gt;=0.95,A507&lt;0.95),AND('scratch sheet'!A506&lt;0.95,A507&gt;=0.95)),'Bayes Rule'!C506)</f>
        <v>0</v>
      </c>
    </row>
    <row r="507" spans="1:2" ht="12.75">
      <c r="A507">
        <f>SUMIF('Bayes Rule'!F$8:'Bayes Rule'!F$1008,CONCATENATE("&gt;",TEXT('Bayes Rule'!F507,0.0000000001)))</f>
        <v>0.8268677795737167</v>
      </c>
      <c r="B507" t="b">
        <f>IF(OR(AND('scratch sheet'!A507&gt;=0.95,A508&lt;0.95),AND('scratch sheet'!A507&lt;0.95,A508&gt;=0.95)),'Bayes Rule'!C507)</f>
        <v>0</v>
      </c>
    </row>
    <row r="508" spans="1:2" ht="12.75">
      <c r="A508">
        <f>SUMIF('Bayes Rule'!F$8:'Bayes Rule'!F$1008,CONCATENATE("&gt;",TEXT('Bayes Rule'!F508,0.0000000001)))</f>
        <v>0.8294505909312391</v>
      </c>
      <c r="B508" t="b">
        <f>IF(OR(AND('scratch sheet'!A508&gt;=0.95,A509&lt;0.95),AND('scratch sheet'!A508&lt;0.95,A509&gt;=0.95)),'Bayes Rule'!C508)</f>
        <v>0</v>
      </c>
    </row>
    <row r="509" spans="1:2" ht="12.75">
      <c r="A509">
        <f>SUMIF('Bayes Rule'!F$8:'Bayes Rule'!F$1008,CONCATENATE("&gt;",TEXT('Bayes Rule'!F509,0.0000000001)))</f>
        <v>0.8294505909312391</v>
      </c>
      <c r="B509" t="b">
        <f>IF(OR(AND('scratch sheet'!A509&gt;=0.95,A510&lt;0.95),AND('scratch sheet'!A509&lt;0.95,A510&gt;=0.95)),'Bayes Rule'!C509)</f>
        <v>0</v>
      </c>
    </row>
    <row r="510" spans="1:2" ht="12.75">
      <c r="A510">
        <f>SUMIF('Bayes Rule'!F$8:'Bayes Rule'!F$1008,CONCATENATE("&gt;",TEXT('Bayes Rule'!F510,0.0000000001)))</f>
        <v>0.8320063344844186</v>
      </c>
      <c r="B510" t="b">
        <f>IF(OR(AND('scratch sheet'!A510&gt;=0.95,A511&lt;0.95),AND('scratch sheet'!A510&lt;0.95,A511&gt;=0.95)),'Bayes Rule'!C510)</f>
        <v>0</v>
      </c>
    </row>
    <row r="511" spans="1:2" ht="12.75">
      <c r="A511">
        <f>SUMIF('Bayes Rule'!F$8:'Bayes Rule'!F$1008,CONCATENATE("&gt;",TEXT('Bayes Rule'!F511,0.0000000001)))</f>
        <v>0.8357933233439147</v>
      </c>
      <c r="B511" t="b">
        <f>IF(OR(AND('scratch sheet'!A511&gt;=0.95,A512&lt;0.95),AND('scratch sheet'!A511&lt;0.95,A512&gt;=0.95)),'Bayes Rule'!C511)</f>
        <v>0</v>
      </c>
    </row>
    <row r="512" spans="1:2" ht="12.75">
      <c r="A512">
        <f>SUMIF('Bayes Rule'!F$8:'Bayes Rule'!F$1008,CONCATENATE("&gt;",TEXT('Bayes Rule'!F512,0.0000000001)))</f>
        <v>0.8370413885499857</v>
      </c>
      <c r="B512" t="b">
        <f>IF(OR(AND('scratch sheet'!A512&gt;=0.95,A513&lt;0.95),AND('scratch sheet'!A512&lt;0.95,A513&gt;=0.95)),'Bayes Rule'!C512)</f>
        <v>0</v>
      </c>
    </row>
    <row r="513" spans="1:2" ht="12.75">
      <c r="A513">
        <f>SUMIF('Bayes Rule'!F$8:'Bayes Rule'!F$1008,CONCATENATE("&gt;",TEXT('Bayes Rule'!F513,0.0000000001)))</f>
        <v>0.8382848730957058</v>
      </c>
      <c r="B513" t="b">
        <f>IF(OR(AND('scratch sheet'!A513&gt;=0.95,A514&lt;0.95),AND('scratch sheet'!A513&lt;0.95,A514&gt;=0.95)),'Bayes Rule'!C513)</f>
        <v>0</v>
      </c>
    </row>
    <row r="514" spans="1:2" ht="12.75">
      <c r="A514">
        <f>SUMIF('Bayes Rule'!F$8:'Bayes Rule'!F$1008,CONCATENATE("&gt;",TEXT('Bayes Rule'!F514,0.0000000001)))</f>
        <v>0.8395227699464913</v>
      </c>
      <c r="B514" t="b">
        <f>IF(OR(AND('scratch sheet'!A514&gt;=0.95,A515&lt;0.95),AND('scratch sheet'!A514&lt;0.95,A515&gt;=0.95)),'Bayes Rule'!C514)</f>
        <v>0</v>
      </c>
    </row>
    <row r="515" spans="1:2" ht="12.75">
      <c r="A515">
        <f>SUMIF('Bayes Rule'!F$8:'Bayes Rule'!F$1008,CONCATENATE("&gt;",TEXT('Bayes Rule'!F515,0.0000000001)))</f>
        <v>0.8419772986718926</v>
      </c>
      <c r="B515" t="b">
        <f>IF(OR(AND('scratch sheet'!A515&gt;=0.95,A516&lt;0.95),AND('scratch sheet'!A515&lt;0.95,A516&gt;=0.95)),'Bayes Rule'!C515)</f>
        <v>0</v>
      </c>
    </row>
    <row r="516" spans="1:2" ht="12.75">
      <c r="A516">
        <f>SUMIF('Bayes Rule'!F$8:'Bayes Rule'!F$1008,CONCATENATE("&gt;",TEXT('Bayes Rule'!F516,0.0000000001)))</f>
        <v>0.8444050312193773</v>
      </c>
      <c r="B516" t="b">
        <f>IF(OR(AND('scratch sheet'!A516&gt;=0.95,A517&lt;0.95),AND('scratch sheet'!A516&lt;0.95,A517&gt;=0.95)),'Bayes Rule'!C516)</f>
        <v>0</v>
      </c>
    </row>
    <row r="517" spans="1:2" ht="12.75">
      <c r="A517">
        <f>SUMIF('Bayes Rule'!F$8:'Bayes Rule'!F$1008,CONCATENATE("&gt;",TEXT('Bayes Rule'!F517,0.0000000001)))</f>
        <v>0.8468101859942995</v>
      </c>
      <c r="B517" t="b">
        <f>IF(OR(AND('scratch sheet'!A517&gt;=0.95,A518&lt;0.95),AND('scratch sheet'!A517&lt;0.95,A518&gt;=0.95)),'Bayes Rule'!C517)</f>
        <v>0</v>
      </c>
    </row>
    <row r="518" spans="1:2" ht="12.75">
      <c r="A518">
        <f>SUMIF('Bayes Rule'!F$8:'Bayes Rule'!F$1008,CONCATENATE("&gt;",TEXT('Bayes Rule'!F518,0.0000000001)))</f>
        <v>0.8480035882480123</v>
      </c>
      <c r="B518" t="b">
        <f>IF(OR(AND('scratch sheet'!A518&gt;=0.95,A519&lt;0.95),AND('scratch sheet'!A518&lt;0.95,A519&gt;=0.95)),'Bayes Rule'!C518)</f>
        <v>0</v>
      </c>
    </row>
    <row r="519" spans="1:2" ht="12.75">
      <c r="A519">
        <f>SUMIF('Bayes Rule'!F$8:'Bayes Rule'!F$1008,CONCATENATE("&gt;",TEXT('Bayes Rule'!F519,0.0000000001)))</f>
        <v>0.8503687545373094</v>
      </c>
      <c r="B519" t="b">
        <f>IF(OR(AND('scratch sheet'!A519&gt;=0.95,A520&lt;0.95),AND('scratch sheet'!A519&lt;0.95,A520&gt;=0.95)),'Bayes Rule'!C519)</f>
        <v>0</v>
      </c>
    </row>
    <row r="520" spans="1:2" ht="12.75">
      <c r="A520">
        <f>SUMIF('Bayes Rule'!F$8:'Bayes Rule'!F$1008,CONCATENATE("&gt;",TEXT('Bayes Rule'!F520,0.0000000001)))</f>
        <v>0.8515455147848312</v>
      </c>
      <c r="B520" t="b">
        <f>IF(OR(AND('scratch sheet'!A520&gt;=0.95,A521&lt;0.95),AND('scratch sheet'!A520&lt;0.95,A521&gt;=0.95)),'Bayes Rule'!C520)</f>
        <v>0</v>
      </c>
    </row>
    <row r="521" spans="1:2" ht="12.75">
      <c r="A521">
        <f>SUMIF('Bayes Rule'!F$8:'Bayes Rule'!F$1008,CONCATENATE("&gt;",TEXT('Bayes Rule'!F521,0.0000000001)))</f>
        <v>0.8550311270572263</v>
      </c>
      <c r="B521" t="b">
        <f>IF(OR(AND('scratch sheet'!A521&gt;=0.95,A522&lt;0.95),AND('scratch sheet'!A521&lt;0.95,A522&gt;=0.95)),'Bayes Rule'!C521)</f>
        <v>0</v>
      </c>
    </row>
    <row r="522" spans="1:2" ht="12.75">
      <c r="A522">
        <f>SUMIF('Bayes Rule'!F$8:'Bayes Rule'!F$1008,CONCATENATE("&gt;",TEXT('Bayes Rule'!F522,0.0000000001)))</f>
        <v>0.8550311270572263</v>
      </c>
      <c r="B522" t="b">
        <f>IF(OR(AND('scratch sheet'!A522&gt;=0.95,A523&lt;0.95),AND('scratch sheet'!A522&lt;0.95,A523&gt;=0.95)),'Bayes Rule'!C522)</f>
        <v>0</v>
      </c>
    </row>
    <row r="523" spans="1:2" ht="12.75">
      <c r="A523">
        <f>SUMIF('Bayes Rule'!F$8:'Bayes Rule'!F$1008,CONCATENATE("&gt;",TEXT('Bayes Rule'!F523,0.0000000001)))</f>
        <v>0.8584607504572229</v>
      </c>
      <c r="B523" t="b">
        <f>IF(OR(AND('scratch sheet'!A523&gt;=0.95,A524&lt;0.95),AND('scratch sheet'!A523&lt;0.95,A524&gt;=0.95)),'Bayes Rule'!C523)</f>
        <v>0</v>
      </c>
    </row>
    <row r="524" spans="1:2" ht="12.75">
      <c r="A524">
        <f>SUMIF('Bayes Rule'!F$8:'Bayes Rule'!F$1008,CONCATENATE("&gt;",TEXT('Bayes Rule'!F524,0.0000000001)))</f>
        <v>0.8584607504572229</v>
      </c>
      <c r="B524" t="b">
        <f>IF(OR(AND('scratch sheet'!A524&gt;=0.95,A525&lt;0.95),AND('scratch sheet'!A524&lt;0.95,A525&gt;=0.95)),'Bayes Rule'!C524)</f>
        <v>0</v>
      </c>
    </row>
    <row r="525" spans="1:2" ht="12.75">
      <c r="A525">
        <f>SUMIF('Bayes Rule'!F$8:'Bayes Rule'!F$1008,CONCATENATE("&gt;",TEXT('Bayes Rule'!F525,0.0000000001)))</f>
        <v>0.8607161176247299</v>
      </c>
      <c r="B525" t="b">
        <f>IF(OR(AND('scratch sheet'!A525&gt;=0.95,A526&lt;0.95),AND('scratch sheet'!A525&lt;0.95,A526&gt;=0.95)),'Bayes Rule'!C525)</f>
        <v>0</v>
      </c>
    </row>
    <row r="526" spans="1:2" ht="12.75">
      <c r="A526">
        <f>SUMIF('Bayes Rule'!F$8:'Bayes Rule'!F$1008,CONCATENATE("&gt;",TEXT('Bayes Rule'!F526,0.0000000001)))</f>
        <v>0.864054139232992</v>
      </c>
      <c r="B526" t="b">
        <f>IF(OR(AND('scratch sheet'!A526&gt;=0.95,A527&lt;0.95),AND('scratch sheet'!A526&lt;0.95,A527&gt;=0.95)),'Bayes Rule'!C526)</f>
        <v>0</v>
      </c>
    </row>
    <row r="527" spans="1:2" ht="12.75">
      <c r="A527">
        <f>SUMIF('Bayes Rule'!F$8:'Bayes Rule'!F$1008,CONCATENATE("&gt;",TEXT('Bayes Rule'!F527,0.0000000001)))</f>
        <v>0.864054139232992</v>
      </c>
      <c r="B527" t="b">
        <f>IF(OR(AND('scratch sheet'!A527&gt;=0.95,A528&lt;0.95),AND('scratch sheet'!A527&lt;0.95,A528&gt;=0.95)),'Bayes Rule'!C527)</f>
        <v>0</v>
      </c>
    </row>
    <row r="528" spans="1:2" ht="12.75">
      <c r="A528">
        <f>SUMIF('Bayes Rule'!F$8:'Bayes Rule'!F$1008,CONCATENATE("&gt;",TEXT('Bayes Rule'!F528,0.0000000001)))</f>
        <v>0.8662474307375088</v>
      </c>
      <c r="B528" t="b">
        <f>IF(OR(AND('scratch sheet'!A528&gt;=0.95,A529&lt;0.95),AND('scratch sheet'!A528&lt;0.95,A529&gt;=0.95)),'Bayes Rule'!C528)</f>
        <v>0</v>
      </c>
    </row>
    <row r="529" spans="1:2" ht="12.75">
      <c r="A529">
        <f>SUMIF('Bayes Rule'!F$8:'Bayes Rule'!F$1008,CONCATENATE("&gt;",TEXT('Bayes Rule'!F529,0.0000000001)))</f>
        <v>0.8673370446097032</v>
      </c>
      <c r="B529" t="b">
        <f>IF(OR(AND('scratch sheet'!A529&gt;=0.95,A530&lt;0.95),AND('scratch sheet'!A529&lt;0.95,A530&gt;=0.95)),'Bayes Rule'!C529)</f>
        <v>0</v>
      </c>
    </row>
    <row r="530" spans="1:2" ht="12.75">
      <c r="A530">
        <f>SUMIF('Bayes Rule'!F$8:'Bayes Rule'!F$1008,CONCATENATE("&gt;",TEXT('Bayes Rule'!F530,0.0000000001)))</f>
        <v>0.8705651907985367</v>
      </c>
      <c r="B530" t="b">
        <f>IF(OR(AND('scratch sheet'!A530&gt;=0.95,A531&lt;0.95),AND('scratch sheet'!A530&lt;0.95,A531&gt;=0.95)),'Bayes Rule'!C530)</f>
        <v>0</v>
      </c>
    </row>
    <row r="531" spans="1:2" ht="12.75">
      <c r="A531">
        <f>SUMIF('Bayes Rule'!F$8:'Bayes Rule'!F$1008,CONCATENATE("&gt;",TEXT('Bayes Rule'!F531,0.0000000001)))</f>
        <v>0.8726874256493148</v>
      </c>
      <c r="B531" t="b">
        <f>IF(OR(AND('scratch sheet'!A531&gt;=0.95,A532&lt;0.95),AND('scratch sheet'!A531&lt;0.95,A532&gt;=0.95)),'Bayes Rule'!C531)</f>
        <v>0</v>
      </c>
    </row>
    <row r="532" spans="1:2" ht="12.75">
      <c r="A532">
        <f>SUMIF('Bayes Rule'!F$8:'Bayes Rule'!F$1008,CONCATENATE("&gt;",TEXT('Bayes Rule'!F532,0.0000000001)))</f>
        <v>0.8737389430435509</v>
      </c>
      <c r="B532" t="b">
        <f>IF(OR(AND('scratch sheet'!A532&gt;=0.95,A533&lt;0.95),AND('scratch sheet'!A532&lt;0.95,A533&gt;=0.95)),'Bayes Rule'!C532)</f>
        <v>0</v>
      </c>
    </row>
    <row r="533" spans="1:2" ht="12.75">
      <c r="A533">
        <f>SUMIF('Bayes Rule'!F$8:'Bayes Rule'!F$1008,CONCATENATE("&gt;",TEXT('Bayes Rule'!F533,0.0000000001)))</f>
        <v>0.8747838672739585</v>
      </c>
      <c r="B533" t="b">
        <f>IF(OR(AND('scratch sheet'!A533&gt;=0.95,A534&lt;0.95),AND('scratch sheet'!A533&lt;0.95,A534&gt;=0.95)),'Bayes Rule'!C533)</f>
        <v>0</v>
      </c>
    </row>
    <row r="534" spans="1:2" ht="12.75">
      <c r="A534">
        <f>SUMIF('Bayes Rule'!F$8:'Bayes Rule'!F$1008,CONCATENATE("&gt;",TEXT('Bayes Rule'!F534,0.0000000001)))</f>
        <v>0.875825961786013</v>
      </c>
      <c r="B534" t="b">
        <f>IF(OR(AND('scratch sheet'!A534&gt;=0.95,A535&lt;0.95),AND('scratch sheet'!A534&lt;0.95,A535&gt;=0.95)),'Bayes Rule'!C534)</f>
        <v>0</v>
      </c>
    </row>
    <row r="535" spans="1:2" ht="12.75">
      <c r="A535">
        <f>SUMIF('Bayes Rule'!F$8:'Bayes Rule'!F$1008,CONCATENATE("&gt;",TEXT('Bayes Rule'!F535,0.0000000001)))</f>
        <v>0.8778873197541739</v>
      </c>
      <c r="B535" t="b">
        <f>IF(OR(AND('scratch sheet'!A535&gt;=0.95,A536&lt;0.95),AND('scratch sheet'!A535&lt;0.95,A536&gt;=0.95)),'Bayes Rule'!C535)</f>
        <v>0</v>
      </c>
    </row>
    <row r="536" spans="1:2" ht="12.75">
      <c r="A536">
        <f>SUMIF('Bayes Rule'!F$8:'Bayes Rule'!F$1008,CONCATENATE("&gt;",TEXT('Bayes Rule'!F536,0.0000000001)))</f>
        <v>0.8789106923002271</v>
      </c>
      <c r="B536" t="b">
        <f>IF(OR(AND('scratch sheet'!A536&gt;=0.95,A537&lt;0.95),AND('scratch sheet'!A536&lt;0.95,A537&gt;=0.95)),'Bayes Rule'!C536)</f>
        <v>0</v>
      </c>
    </row>
    <row r="537" spans="1:2" ht="12.75">
      <c r="A537">
        <f>SUMIF('Bayes Rule'!F$8:'Bayes Rule'!F$1008,CONCATENATE("&gt;",TEXT('Bayes Rule'!F537,0.0000000001)))</f>
        <v>0.8809371855236389</v>
      </c>
      <c r="B537" t="b">
        <f>IF(OR(AND('scratch sheet'!A537&gt;=0.95,A538&lt;0.95),AND('scratch sheet'!A537&lt;0.95,A538&gt;=0.95)),'Bayes Rule'!C537)</f>
        <v>0</v>
      </c>
    </row>
    <row r="538" spans="1:2" ht="12.75">
      <c r="A538">
        <f>SUMIF('Bayes Rule'!F$8:'Bayes Rule'!F$1008,CONCATENATE("&gt;",TEXT('Bayes Rule'!F538,0.0000000001)))</f>
        <v>0.8829382518844993</v>
      </c>
      <c r="B538" t="b">
        <f>IF(OR(AND('scratch sheet'!A538&gt;=0.95,A539&lt;0.95),AND('scratch sheet'!A538&lt;0.95,A539&gt;=0.95)),'Bayes Rule'!C538)</f>
        <v>0</v>
      </c>
    </row>
    <row r="539" spans="1:2" ht="12.75">
      <c r="A539">
        <f>SUMIF('Bayes Rule'!F$8:'Bayes Rule'!F$1008,CONCATENATE("&gt;",TEXT('Bayes Rule'!F539,0.0000000001)))</f>
        <v>0.8839338556845165</v>
      </c>
      <c r="B539" t="b">
        <f>IF(OR(AND('scratch sheet'!A539&gt;=0.95,A540&lt;0.95),AND('scratch sheet'!A539&lt;0.95,A540&gt;=0.95)),'Bayes Rule'!C539)</f>
        <v>0</v>
      </c>
    </row>
    <row r="540" spans="1:2" ht="12.75">
      <c r="A540">
        <f>SUMIF('Bayes Rule'!F$8:'Bayes Rule'!F$1008,CONCATENATE("&gt;",TEXT('Bayes Rule'!F540,0.0000000001)))</f>
        <v>0.8868777286858632</v>
      </c>
      <c r="B540" t="b">
        <f>IF(OR(AND('scratch sheet'!A540&gt;=0.95,A541&lt;0.95),AND('scratch sheet'!A540&lt;0.95,A541&gt;=0.95)),'Bayes Rule'!C540)</f>
        <v>0</v>
      </c>
    </row>
    <row r="541" spans="1:2" ht="12.75">
      <c r="A541">
        <f>SUMIF('Bayes Rule'!F$8:'Bayes Rule'!F$1008,CONCATENATE("&gt;",TEXT('Bayes Rule'!F541,0.0000000001)))</f>
        <v>0.8878459479565312</v>
      </c>
      <c r="B541" t="b">
        <f>IF(OR(AND('scratch sheet'!A541&gt;=0.95,A542&lt;0.95),AND('scratch sheet'!A541&lt;0.95,A542&gt;=0.95)),'Bayes Rule'!C541)</f>
        <v>0</v>
      </c>
    </row>
    <row r="542" spans="1:2" ht="12.75">
      <c r="A542">
        <f>SUMIF('Bayes Rule'!F$8:'Bayes Rule'!F$1008,CONCATENATE("&gt;",TEXT('Bayes Rule'!F542,0.0000000001)))</f>
        <v>0.8888100323099951</v>
      </c>
      <c r="B542" t="b">
        <f>IF(OR(AND('scratch sheet'!A542&gt;=0.95,A543&lt;0.95),AND('scratch sheet'!A542&lt;0.95,A543&gt;=0.95)),'Bayes Rule'!C542)</f>
        <v>0</v>
      </c>
    </row>
    <row r="543" spans="1:2" ht="12.75">
      <c r="A543">
        <f>SUMIF('Bayes Rule'!F$8:'Bayes Rule'!F$1008,CONCATENATE("&gt;",TEXT('Bayes Rule'!F543,0.0000000001)))</f>
        <v>0.8907193902482873</v>
      </c>
      <c r="B543" t="b">
        <f>IF(OR(AND('scratch sheet'!A543&gt;=0.95,A544&lt;0.95),AND('scratch sheet'!A543&lt;0.95,A544&gt;=0.95)),'Bayes Rule'!C543)</f>
        <v>0</v>
      </c>
    </row>
    <row r="544" spans="1:2" ht="12.75">
      <c r="A544">
        <f>SUMIF('Bayes Rule'!F$8:'Bayes Rule'!F$1008,CONCATENATE("&gt;",TEXT('Bayes Rule'!F544,0.0000000001)))</f>
        <v>0.8916674859281778</v>
      </c>
      <c r="B544" t="b">
        <f>IF(OR(AND('scratch sheet'!A544&gt;=0.95,A545&lt;0.95),AND('scratch sheet'!A544&lt;0.95,A545&gt;=0.95)),'Bayes Rule'!C544)</f>
        <v>0</v>
      </c>
    </row>
    <row r="545" spans="1:2" ht="12.75">
      <c r="A545">
        <f>SUMIF('Bayes Rule'!F$8:'Bayes Rule'!F$1008,CONCATENATE("&gt;",TEXT('Bayes Rule'!F545,0.0000000001)))</f>
        <v>0.893541029729475</v>
      </c>
      <c r="B545" t="b">
        <f>IF(OR(AND('scratch sheet'!A545&gt;=0.95,A546&lt;0.95),AND('scratch sheet'!A545&lt;0.95,A546&gt;=0.95)),'Bayes Rule'!C545)</f>
        <v>0</v>
      </c>
    </row>
    <row r="546" spans="1:2" ht="12.75">
      <c r="A546">
        <f>SUMIF('Bayes Rule'!F$8:'Bayes Rule'!F$1008,CONCATENATE("&gt;",TEXT('Bayes Rule'!F546,0.0000000001)))</f>
        <v>0.8944732024177606</v>
      </c>
      <c r="B546" t="b">
        <f>IF(OR(AND('scratch sheet'!A546&gt;=0.95,A547&lt;0.95),AND('scratch sheet'!A546&lt;0.95,A547&gt;=0.95)),'Bayes Rule'!C546)</f>
        <v>0</v>
      </c>
    </row>
    <row r="547" spans="1:2" ht="12.75">
      <c r="A547">
        <f>SUMIF('Bayes Rule'!F$8:'Bayes Rule'!F$1008,CONCATENATE("&gt;",TEXT('Bayes Rule'!F547,0.0000000001)))</f>
        <v>0.8963129728804756</v>
      </c>
      <c r="B547" t="b">
        <f>IF(OR(AND('scratch sheet'!A547&gt;=0.95,A548&lt;0.95),AND('scratch sheet'!A547&lt;0.95,A548&gt;=0.95)),'Bayes Rule'!C547)</f>
        <v>0</v>
      </c>
    </row>
    <row r="548" spans="1:2" ht="12.75">
      <c r="A548">
        <f>SUMIF('Bayes Rule'!F$8:'Bayes Rule'!F$1008,CONCATENATE("&gt;",TEXT('Bayes Rule'!F548,0.0000000001)))</f>
        <v>0.8972276055388727</v>
      </c>
      <c r="B548" t="b">
        <f>IF(OR(AND('scratch sheet'!A548&gt;=0.95,A549&lt;0.95),AND('scratch sheet'!A548&lt;0.95,A549&gt;=0.95)),'Bayes Rule'!C548)</f>
        <v>0</v>
      </c>
    </row>
    <row r="549" spans="1:2" ht="12.75">
      <c r="A549">
        <f>SUMIF('Bayes Rule'!F$8:'Bayes Rule'!F$1008,CONCATENATE("&gt;",TEXT('Bayes Rule'!F549,0.0000000001)))</f>
        <v>0.8999311254470941</v>
      </c>
      <c r="B549" t="b">
        <f>IF(OR(AND('scratch sheet'!A549&gt;=0.95,A550&lt;0.95),AND('scratch sheet'!A549&lt;0.95,A550&gt;=0.95)),'Bayes Rule'!C549)</f>
        <v>0</v>
      </c>
    </row>
    <row r="550" spans="1:2" ht="12.75">
      <c r="A550">
        <f>SUMIF('Bayes Rule'!F$8:'Bayes Rule'!F$1008,CONCATENATE("&gt;",TEXT('Bayes Rule'!F550,0.0000000001)))</f>
        <v>0.9008195696068493</v>
      </c>
      <c r="B550" t="b">
        <f>IF(OR(AND('scratch sheet'!A550&gt;=0.95,A551&lt;0.95),AND('scratch sheet'!A550&lt;0.95,A551&gt;=0.95)),'Bayes Rule'!C550)</f>
        <v>0</v>
      </c>
    </row>
    <row r="551" spans="1:2" ht="12.75">
      <c r="A551">
        <f>SUMIF('Bayes Rule'!F$8:'Bayes Rule'!F$1008,CONCATENATE("&gt;",TEXT('Bayes Rule'!F551,0.0000000001)))</f>
        <v>0.9017043926850198</v>
      </c>
      <c r="B551" t="b">
        <f>IF(OR(AND('scratch sheet'!A551&gt;=0.95,A552&lt;0.95),AND('scratch sheet'!A551&lt;0.95,A552&gt;=0.95)),'Bayes Rule'!C551)</f>
        <v>0</v>
      </c>
    </row>
    <row r="552" spans="1:2" ht="12.75">
      <c r="A552">
        <f>SUMIF('Bayes Rule'!F$8:'Bayes Rule'!F$1008,CONCATENATE("&gt;",TEXT('Bayes Rule'!F552,0.0000000001)))</f>
        <v>0.9034554118491266</v>
      </c>
      <c r="B552" t="b">
        <f>IF(OR(AND('scratch sheet'!A552&gt;=0.95,A553&lt;0.95),AND('scratch sheet'!A552&lt;0.95,A553&gt;=0.95)),'Bayes Rule'!C552)</f>
        <v>0</v>
      </c>
    </row>
    <row r="553" spans="1:2" ht="12.75">
      <c r="A553">
        <f>SUMIF('Bayes Rule'!F$8:'Bayes Rule'!F$1008,CONCATENATE("&gt;",TEXT('Bayes Rule'!F553,0.0000000001)))</f>
        <v>0.9043245999134676</v>
      </c>
      <c r="B553" t="b">
        <f>IF(OR(AND('scratch sheet'!A553&gt;=0.95,A554&lt;0.95),AND('scratch sheet'!A553&lt;0.95,A554&gt;=0.95)),'Bayes Rule'!C553)</f>
        <v>0</v>
      </c>
    </row>
    <row r="554" spans="1:2" ht="12.75">
      <c r="A554">
        <f>SUMIF('Bayes Rule'!F$8:'Bayes Rule'!F$1008,CONCATENATE("&gt;",TEXT('Bayes Rule'!F554,0.0000000001)))</f>
        <v>0.9051872669721507</v>
      </c>
      <c r="B554" t="b">
        <f>IF(OR(AND('scratch sheet'!A554&gt;=0.95,A555&lt;0.95),AND('scratch sheet'!A554&lt;0.95,A555&gt;=0.95)),'Bayes Rule'!C554)</f>
        <v>0</v>
      </c>
    </row>
    <row r="555" spans="1:2" ht="12.75">
      <c r="A555">
        <f>SUMIF('Bayes Rule'!F$8:'Bayes Rule'!F$1008,CONCATENATE("&gt;",TEXT('Bayes Rule'!F555,0.0000000001)))</f>
        <v>0.9068950653836538</v>
      </c>
      <c r="B555" t="b">
        <f>IF(OR(AND('scratch sheet'!A555&gt;=0.95,A556&lt;0.95),AND('scratch sheet'!A555&lt;0.95,A556&gt;=0.95)),'Bayes Rule'!C555)</f>
        <v>0</v>
      </c>
    </row>
    <row r="556" spans="1:2" ht="12.75">
      <c r="A556">
        <f>SUMIF('Bayes Rule'!F$8:'Bayes Rule'!F$1008,CONCATENATE("&gt;",TEXT('Bayes Rule'!F556,0.0000000001)))</f>
        <v>0.9085789343852457</v>
      </c>
      <c r="B556" t="b">
        <f>IF(OR(AND('scratch sheet'!A556&gt;=0.95,A557&lt;0.95),AND('scratch sheet'!A556&lt;0.95,A557&gt;=0.95)),'Bayes Rule'!C556)</f>
        <v>0</v>
      </c>
    </row>
    <row r="557" spans="1:2" ht="12.75">
      <c r="A557">
        <f>SUMIF('Bayes Rule'!F$8:'Bayes Rule'!F$1008,CONCATENATE("&gt;",TEXT('Bayes Rule'!F557,0.0000000001)))</f>
        <v>0.909416241247106</v>
      </c>
      <c r="B557" t="b">
        <f>IF(OR(AND('scratch sheet'!A557&gt;=0.95,A558&lt;0.95),AND('scratch sheet'!A557&lt;0.95,A558&gt;=0.95)),'Bayes Rule'!C557)</f>
        <v>0</v>
      </c>
    </row>
    <row r="558" spans="1:2" ht="12.75">
      <c r="A558">
        <f>SUMIF('Bayes Rule'!F$8:'Bayes Rule'!F$1008,CONCATENATE("&gt;",TEXT('Bayes Rule'!F558,0.0000000001)))</f>
        <v>0.9118885851151912</v>
      </c>
      <c r="B558" t="b">
        <f>IF(OR(AND('scratch sheet'!A558&gt;=0.95,A559&lt;0.95),AND('scratch sheet'!A558&lt;0.95,A559&gt;=0.95)),'Bayes Rule'!C558)</f>
        <v>0</v>
      </c>
    </row>
    <row r="559" spans="1:2" ht="12.75">
      <c r="A559">
        <f>SUMIF('Bayes Rule'!F$8:'Bayes Rule'!F$1008,CONCATENATE("&gt;",TEXT('Bayes Rule'!F559,0.0000000001)))</f>
        <v>0.9118885851151912</v>
      </c>
      <c r="B559" t="b">
        <f>IF(OR(AND('scratch sheet'!A559&gt;=0.95,A560&lt;0.95),AND('scratch sheet'!A559&lt;0.95,A560&gt;=0.95)),'Bayes Rule'!C559)</f>
        <v>0</v>
      </c>
    </row>
    <row r="560" spans="1:2" ht="12.75">
      <c r="A560">
        <f>SUMIF('Bayes Rule'!F$8:'Bayes Rule'!F$1008,CONCATENATE("&gt;",TEXT('Bayes Rule'!F560,0.0000000001)))</f>
        <v>0.9143125598548265</v>
      </c>
      <c r="B560" t="b">
        <f>IF(OR(AND('scratch sheet'!A560&gt;=0.95,A561&lt;0.95),AND('scratch sheet'!A560&lt;0.95,A561&gt;=0.95)),'Bayes Rule'!C560)</f>
        <v>0</v>
      </c>
    </row>
    <row r="561" spans="1:2" ht="12.75">
      <c r="A561">
        <f>SUMIF('Bayes Rule'!F$8:'Bayes Rule'!F$1008,CONCATENATE("&gt;",TEXT('Bayes Rule'!F561,0.0000000001)))</f>
        <v>0.9143125598548265</v>
      </c>
      <c r="B561" t="b">
        <f>IF(OR(AND('scratch sheet'!A561&gt;=0.95,A562&lt;0.95),AND('scratch sheet'!A561&lt;0.95,A562&gt;=0.95)),'Bayes Rule'!C561)</f>
        <v>0</v>
      </c>
    </row>
    <row r="562" spans="1:2" ht="12.75">
      <c r="A562">
        <f>SUMIF('Bayes Rule'!F$8:'Bayes Rule'!F$1008,CONCATENATE("&gt;",TEXT('Bayes Rule'!F562,0.0000000001)))</f>
        <v>0.9159007766786702</v>
      </c>
      <c r="B562" t="b">
        <f>IF(OR(AND('scratch sheet'!A562&gt;=0.95,A563&lt;0.95),AND('scratch sheet'!A562&lt;0.95,A563&gt;=0.95)),'Bayes Rule'!C562)</f>
        <v>0</v>
      </c>
    </row>
    <row r="563" spans="1:2" ht="12.75">
      <c r="A563">
        <f>SUMIF('Bayes Rule'!F$8:'Bayes Rule'!F$1008,CONCATENATE("&gt;",TEXT('Bayes Rule'!F563,0.0000000001)))</f>
        <v>0.9166886333854329</v>
      </c>
      <c r="B563" t="b">
        <f>IF(OR(AND('scratch sheet'!A563&gt;=0.95,A564&lt;0.95),AND('scratch sheet'!A563&lt;0.95,A564&gt;=0.95)),'Bayes Rule'!C563)</f>
        <v>0</v>
      </c>
    </row>
    <row r="564" spans="1:2" ht="12.75">
      <c r="A564">
        <f>SUMIF('Bayes Rule'!F$8:'Bayes Rule'!F$1008,CONCATENATE("&gt;",TEXT('Bayes Rule'!F564,0.0000000001)))</f>
        <v>0.919017278477182</v>
      </c>
      <c r="B564" t="b">
        <f>IF(OR(AND('scratch sheet'!A564&gt;=0.95,A565&lt;0.95),AND('scratch sheet'!A564&lt;0.95,A565&gt;=0.95)),'Bayes Rule'!C564)</f>
        <v>0</v>
      </c>
    </row>
    <row r="565" spans="1:2" ht="12.75">
      <c r="A565">
        <f>SUMIF('Bayes Rule'!F$8:'Bayes Rule'!F$1008,CONCATENATE("&gt;",TEXT('Bayes Rule'!F565,0.0000000001)))</f>
        <v>0.9197810537610418</v>
      </c>
      <c r="B565" t="b">
        <f>IF(OR(AND('scratch sheet'!A565&gt;=0.95,A566&lt;0.95),AND('scratch sheet'!A565&lt;0.95,A566&gt;=0.95)),'Bayes Rule'!C565)</f>
        <v>0</v>
      </c>
    </row>
    <row r="566" spans="1:2" ht="12.75">
      <c r="A566">
        <f>SUMIF('Bayes Rule'!F$8:'Bayes Rule'!F$1008,CONCATENATE("&gt;",TEXT('Bayes Rule'!F566,0.0000000001)))</f>
        <v>0.921298972550577</v>
      </c>
      <c r="B566" t="b">
        <f>IF(OR(AND('scratch sheet'!A566&gt;=0.95,A567&lt;0.95),AND('scratch sheet'!A566&lt;0.95,A567&gt;=0.95)),'Bayes Rule'!C566)</f>
        <v>0</v>
      </c>
    </row>
    <row r="567" spans="1:2" ht="12.75">
      <c r="A567">
        <f>SUMIF('Bayes Rule'!F$8:'Bayes Rule'!F$1008,CONCATENATE("&gt;",TEXT('Bayes Rule'!F567,0.0000000001)))</f>
        <v>0.921298972550577</v>
      </c>
      <c r="B567" t="b">
        <f>IF(OR(AND('scratch sheet'!A567&gt;=0.95,A568&lt;0.95),AND('scratch sheet'!A567&lt;0.95,A568&gt;=0.95)),'Bayes Rule'!C567)</f>
        <v>0</v>
      </c>
    </row>
    <row r="568" spans="1:2" ht="12.75">
      <c r="A568">
        <f>SUMIF('Bayes Rule'!F$8:'Bayes Rule'!F$1008,CONCATENATE("&gt;",TEXT('Bayes Rule'!F568,0.0000000001)))</f>
        <v>0.9227940696253728</v>
      </c>
      <c r="B568" t="b">
        <f>IF(OR(AND('scratch sheet'!A568&gt;=0.95,A569&lt;0.95),AND('scratch sheet'!A568&lt;0.95,A569&gt;=0.95)),'Bayes Rule'!C568)</f>
        <v>0</v>
      </c>
    </row>
    <row r="569" spans="1:2" ht="12.75">
      <c r="A569">
        <f>SUMIF('Bayes Rule'!F$8:'Bayes Rule'!F$1008,CONCATENATE("&gt;",TEXT('Bayes Rule'!F569,0.0000000001)))</f>
        <v>0.9242665398398201</v>
      </c>
      <c r="B569" t="b">
        <f>IF(OR(AND('scratch sheet'!A569&gt;=0.95,A570&lt;0.95),AND('scratch sheet'!A569&lt;0.95,A570&gt;=0.95)),'Bayes Rule'!C569)</f>
        <v>0</v>
      </c>
    </row>
    <row r="570" spans="1:2" ht="12.75">
      <c r="A570">
        <f>SUMIF('Bayes Rule'!F$8:'Bayes Rule'!F$1008,CONCATENATE("&gt;",TEXT('Bayes Rule'!F570,0.0000000001)))</f>
        <v>0.9249988338409781</v>
      </c>
      <c r="B570" t="b">
        <f>IF(OR(AND('scratch sheet'!A570&gt;=0.95,A571&lt;0.95),AND('scratch sheet'!A570&lt;0.95,A571&gt;=0.95)),'Bayes Rule'!C570)</f>
        <v>0</v>
      </c>
    </row>
    <row r="571" spans="1:2" ht="12.75">
      <c r="A571">
        <f>SUMIF('Bayes Rule'!F$8:'Bayes Rule'!F$1008,CONCATENATE("&gt;",TEXT('Bayes Rule'!F571,0.0000000001)))</f>
        <v>0.9271579101589877</v>
      </c>
      <c r="B571" t="b">
        <f>IF(OR(AND('scratch sheet'!A571&gt;=0.95,A572&lt;0.95),AND('scratch sheet'!A571&lt;0.95,A572&gt;=0.95)),'Bayes Rule'!C571)</f>
        <v>0</v>
      </c>
    </row>
    <row r="572" spans="1:2" ht="12.75">
      <c r="A572">
        <f>SUMIF('Bayes Rule'!F$8:'Bayes Rule'!F$1008,CONCATENATE("&gt;",TEXT('Bayes Rule'!F572,0.0000000001)))</f>
        <v>0.9278671884508101</v>
      </c>
      <c r="B572" t="b">
        <f>IF(OR(AND('scratch sheet'!A572&gt;=0.95,A573&lt;0.95),AND('scratch sheet'!A572&lt;0.95,A573&gt;=0.95)),'Bayes Rule'!C572)</f>
        <v>0</v>
      </c>
    </row>
    <row r="573" spans="1:2" ht="12.75">
      <c r="A573">
        <f>SUMIF('Bayes Rule'!F$8:'Bayes Rule'!F$1008,CONCATENATE("&gt;",TEXT('Bayes Rule'!F573,0.0000000001)))</f>
        <v>0.9285701038788927</v>
      </c>
      <c r="B573" t="b">
        <f>IF(OR(AND('scratch sheet'!A573&gt;=0.95,A574&lt;0.95),AND('scratch sheet'!A573&lt;0.95,A574&gt;=0.95)),'Bayes Rule'!C573)</f>
        <v>0</v>
      </c>
    </row>
    <row r="574" spans="1:2" ht="12.75">
      <c r="A574">
        <f>SUMIF('Bayes Rule'!F$8:'Bayes Rule'!F$1008,CONCATENATE("&gt;",TEXT('Bayes Rule'!F574,0.0000000001)))</f>
        <v>0.9292717919174881</v>
      </c>
      <c r="B574" t="b">
        <f>IF(OR(AND('scratch sheet'!A574&gt;=0.95,A575&lt;0.95),AND('scratch sheet'!A574&lt;0.95,A575&gt;=0.95)),'Bayes Rule'!C574)</f>
        <v>0</v>
      </c>
    </row>
    <row r="575" spans="1:2" ht="12.75">
      <c r="A575">
        <f>SUMIF('Bayes Rule'!F$8:'Bayes Rule'!F$1008,CONCATENATE("&gt;",TEXT('Bayes Rule'!F575,0.0000000001)))</f>
        <v>0.930654321536115</v>
      </c>
      <c r="B575" t="b">
        <f>IF(OR(AND('scratch sheet'!A575&gt;=0.95,A576&lt;0.95),AND('scratch sheet'!A575&lt;0.95,A576&gt;=0.95)),'Bayes Rule'!C575)</f>
        <v>0</v>
      </c>
    </row>
    <row r="576" spans="1:2" ht="12.75">
      <c r="A576">
        <f>SUMIF('Bayes Rule'!F$8:'Bayes Rule'!F$1008,CONCATENATE("&gt;",TEXT('Bayes Rule'!F576,0.0000000001)))</f>
        <v>0.9313409762128729</v>
      </c>
      <c r="B576" t="b">
        <f>IF(OR(AND('scratch sheet'!A576&gt;=0.95,A577&lt;0.95),AND('scratch sheet'!A576&lt;0.95,A577&gt;=0.95)),'Bayes Rule'!C576)</f>
        <v>0</v>
      </c>
    </row>
    <row r="577" spans="1:2" ht="12.75">
      <c r="A577">
        <f>SUMIF('Bayes Rule'!F$8:'Bayes Rule'!F$1008,CONCATENATE("&gt;",TEXT('Bayes Rule'!F577,0.0000000001)))</f>
        <v>0.9326941457289786</v>
      </c>
      <c r="B577" t="b">
        <f>IF(OR(AND('scratch sheet'!A577&gt;=0.95,A578&lt;0.95),AND('scratch sheet'!A577&lt;0.95,A578&gt;=0.95)),'Bayes Rule'!C577)</f>
        <v>0</v>
      </c>
    </row>
    <row r="578" spans="1:2" ht="12.75">
      <c r="A578">
        <f>SUMIF('Bayes Rule'!F$8:'Bayes Rule'!F$1008,CONCATENATE("&gt;",TEXT('Bayes Rule'!F578,0.0000000001)))</f>
        <v>0.9333659637070286</v>
      </c>
      <c r="B578" t="b">
        <f>IF(OR(AND('scratch sheet'!A578&gt;=0.95,A579&lt;0.95),AND('scratch sheet'!A578&lt;0.95,A579&gt;=0.95)),'Bayes Rule'!C578)</f>
        <v>0</v>
      </c>
    </row>
    <row r="579" spans="1:2" ht="12.75">
      <c r="A579">
        <f>SUMIF('Bayes Rule'!F$8:'Bayes Rule'!F$1008,CONCATENATE("&gt;",TEXT('Bayes Rule'!F579,0.0000000001)))</f>
        <v>0.9353472584360907</v>
      </c>
      <c r="B579" t="b">
        <f>IF(OR(AND('scratch sheet'!A579&gt;=0.95,A580&lt;0.95),AND('scratch sheet'!A579&lt;0.95,A580&gt;=0.95)),'Bayes Rule'!C579)</f>
        <v>0</v>
      </c>
    </row>
    <row r="580" spans="1:2" ht="12.75">
      <c r="A580">
        <f>SUMIF('Bayes Rule'!F$8:'Bayes Rule'!F$1008,CONCATENATE("&gt;",TEXT('Bayes Rule'!F580,0.0000000001)))</f>
        <v>0.9353472584360907</v>
      </c>
      <c r="B580" t="b">
        <f>IF(OR(AND('scratch sheet'!A580&gt;=0.95,A581&lt;0.95),AND('scratch sheet'!A580&lt;0.95,A581&gt;=0.95)),'Bayes Rule'!C580)</f>
        <v>0</v>
      </c>
    </row>
    <row r="581" spans="1:2" ht="12.75">
      <c r="A581">
        <f>SUMIF('Bayes Rule'!F$8:'Bayes Rule'!F$1008,CONCATENATE("&gt;",TEXT('Bayes Rule'!F581,0.0000000001)))</f>
        <v>0.9372853676208018</v>
      </c>
      <c r="B581" t="b">
        <f>IF(OR(AND('scratch sheet'!A581&gt;=0.95,A582&lt;0.95),AND('scratch sheet'!A581&lt;0.95,A582&gt;=0.95)),'Bayes Rule'!C581)</f>
        <v>0</v>
      </c>
    </row>
    <row r="582" spans="1:2" ht="12.75">
      <c r="A582">
        <f>SUMIF('Bayes Rule'!F$8:'Bayes Rule'!F$1008,CONCATENATE("&gt;",TEXT('Bayes Rule'!F582,0.0000000001)))</f>
        <v>0.9372853676208018</v>
      </c>
      <c r="B582" t="b">
        <f>IF(OR(AND('scratch sheet'!A582&gt;=0.95,A583&lt;0.95),AND('scratch sheet'!A582&lt;0.95,A583&gt;=0.95)),'Bayes Rule'!C582)</f>
        <v>0</v>
      </c>
    </row>
    <row r="583" spans="1:2" ht="12.75">
      <c r="A583">
        <f>SUMIF('Bayes Rule'!F$8:'Bayes Rule'!F$1008,CONCATENATE("&gt;",TEXT('Bayes Rule'!F583,0.0000000001)))</f>
        <v>0.9391808014784975</v>
      </c>
      <c r="B583" t="b">
        <f>IF(OR(AND('scratch sheet'!A583&gt;=0.95,A584&lt;0.95),AND('scratch sheet'!A583&lt;0.95,A584&gt;=0.95)),'Bayes Rule'!C583)</f>
        <v>0</v>
      </c>
    </row>
    <row r="584" spans="1:2" ht="12.75">
      <c r="A584">
        <f>SUMIF('Bayes Rule'!F$8:'Bayes Rule'!F$1008,CONCATENATE("&gt;",TEXT('Bayes Rule'!F584,0.0000000001)))</f>
        <v>0.9391808014784975</v>
      </c>
      <c r="B584" t="b">
        <f>IF(OR(AND('scratch sheet'!A584&gt;=0.95,A585&lt;0.95),AND('scratch sheet'!A584&lt;0.95,A585&gt;=0.95)),'Bayes Rule'!C584)</f>
        <v>0</v>
      </c>
    </row>
    <row r="585" spans="1:2" ht="12.75">
      <c r="A585">
        <f>SUMIF('Bayes Rule'!F$8:'Bayes Rule'!F$1008,CONCATENATE("&gt;",TEXT('Bayes Rule'!F585,0.0000000001)))</f>
        <v>0.9410340730367452</v>
      </c>
      <c r="B585" t="b">
        <f>IF(OR(AND('scratch sheet'!A585&gt;=0.95,A586&lt;0.95),AND('scratch sheet'!A585&lt;0.95,A586&gt;=0.95)),'Bayes Rule'!C585)</f>
        <v>0</v>
      </c>
    </row>
    <row r="586" spans="1:2" ht="12.75">
      <c r="A586">
        <f>SUMIF('Bayes Rule'!F$8:'Bayes Rule'!F$1008,CONCATENATE("&gt;",TEXT('Bayes Rule'!F586,0.0000000001)))</f>
        <v>0.9410340730367452</v>
      </c>
      <c r="B586" t="b">
        <f>IF(OR(AND('scratch sheet'!A586&gt;=0.95,A587&lt;0.95),AND('scratch sheet'!A586&lt;0.95,A587&gt;=0.95)),'Bayes Rule'!C586)</f>
        <v>0</v>
      </c>
    </row>
    <row r="587" spans="1:2" ht="12.75">
      <c r="A587">
        <f>SUMIF('Bayes Rule'!F$8:'Bayes Rule'!F$1008,CONCATENATE("&gt;",TEXT('Bayes Rule'!F587,0.0000000001)))</f>
        <v>0.9422450993794839</v>
      </c>
      <c r="B587" t="b">
        <f>IF(OR(AND('scratch sheet'!A587&gt;=0.95,A588&lt;0.95),AND('scratch sheet'!A587&lt;0.95,A588&gt;=0.95)),'Bayes Rule'!C587)</f>
        <v>0</v>
      </c>
    </row>
    <row r="588" spans="1:2" ht="12.75">
      <c r="A588">
        <f>SUMIF('Bayes Rule'!F$8:'Bayes Rule'!F$1008,CONCATENATE("&gt;",TEXT('Bayes Rule'!F588,0.0000000001)))</f>
        <v>0.9428456979486621</v>
      </c>
      <c r="B588" t="b">
        <f>IF(OR(AND('scratch sheet'!A588&gt;=0.95,A589&lt;0.95),AND('scratch sheet'!A588&lt;0.95,A589&gt;=0.95)),'Bayes Rule'!C588)</f>
        <v>0</v>
      </c>
    </row>
    <row r="589" spans="1:2" ht="12.75">
      <c r="A589">
        <f>SUMIF('Bayes Rule'!F$8:'Bayes Rule'!F$1008,CONCATENATE("&gt;",TEXT('Bayes Rule'!F589,0.0000000001)))</f>
        <v>0.9446161943099298</v>
      </c>
      <c r="B589" t="b">
        <f>IF(OR(AND('scratch sheet'!A589&gt;=0.95,A590&lt;0.95),AND('scratch sheet'!A589&lt;0.95,A590&gt;=0.95)),'Bayes Rule'!C589)</f>
        <v>0</v>
      </c>
    </row>
    <row r="590" spans="1:2" ht="12.75">
      <c r="A590">
        <f>SUMIF('Bayes Rule'!F$8:'Bayes Rule'!F$1008,CONCATENATE("&gt;",TEXT('Bayes Rule'!F590,0.0000000001)))</f>
        <v>0.9446161943099298</v>
      </c>
      <c r="B590" t="b">
        <f>IF(OR(AND('scratch sheet'!A590&gt;=0.95,A591&lt;0.95),AND('scratch sheet'!A590&lt;0.95,A591&gt;=0.95)),'Bayes Rule'!C590)</f>
        <v>0</v>
      </c>
    </row>
    <row r="591" spans="1:2" ht="12.75">
      <c r="A591">
        <f>SUMIF('Bayes Rule'!F$8:'Bayes Rule'!F$1008,CONCATENATE("&gt;",TEXT('Bayes Rule'!F591,0.0000000001)))</f>
        <v>0.945772584381658</v>
      </c>
      <c r="B591" t="b">
        <f>IF(OR(AND('scratch sheet'!A591&gt;=0.95,A592&lt;0.95),AND('scratch sheet'!A591&lt;0.95,A592&gt;=0.95)),'Bayes Rule'!C591)</f>
        <v>0</v>
      </c>
    </row>
    <row r="592" spans="1:2" ht="12.75">
      <c r="A592">
        <f>SUMIF('Bayes Rule'!F$8:'Bayes Rule'!F$1008,CONCATENATE("&gt;",TEXT('Bayes Rule'!F592,0.0000000001)))</f>
        <v>0.9463460824775287</v>
      </c>
      <c r="B592" t="b">
        <f>IF(OR(AND('scratch sheet'!A592&gt;=0.95,A593&lt;0.95),AND('scratch sheet'!A592&lt;0.95,A593&gt;=0.95)),'Bayes Rule'!C592)</f>
        <v>0</v>
      </c>
    </row>
    <row r="593" spans="1:2" ht="12.75">
      <c r="A593">
        <f>SUMIF('Bayes Rule'!F$8:'Bayes Rule'!F$1008,CONCATENATE("&gt;",TEXT('Bayes Rule'!F593,0.0000000001)))</f>
        <v>0.9480358848902072</v>
      </c>
      <c r="B593" t="b">
        <f>IF(OR(AND('scratch sheet'!A593&gt;=0.95,A594&lt;0.95),AND('scratch sheet'!A593&lt;0.95,A594&gt;=0.95)),'Bayes Rule'!C593)</f>
        <v>0</v>
      </c>
    </row>
    <row r="594" spans="1:2" ht="12.75">
      <c r="A594">
        <f>SUMIF('Bayes Rule'!F$8:'Bayes Rule'!F$1008,CONCATENATE("&gt;",TEXT('Bayes Rule'!F594,0.0000000001)))</f>
        <v>0.9485895780611402</v>
      </c>
      <c r="B594" t="b">
        <f>IF(OR(AND('scratch sheet'!A594&gt;=0.95,A595&lt;0.95),AND('scratch sheet'!A594&lt;0.95,A595&gt;=0.95)),'Bayes Rule'!C594)</f>
        <v>0</v>
      </c>
    </row>
    <row r="595" spans="1:2" ht="12.75">
      <c r="A595">
        <f>SUMIF('Bayes Rule'!F$8:'Bayes Rule'!F$1008,CONCATENATE("&gt;",TEXT('Bayes Rule'!F595,0.0000000001)))</f>
        <v>0.9491389353305688</v>
      </c>
      <c r="B595">
        <f>IF(OR(AND('scratch sheet'!A595&gt;=0.95,A596&lt;0.95),AND('scratch sheet'!A595&lt;0.95,A596&gt;=0.95)),'Bayes Rule'!C595)</f>
        <v>0.587</v>
      </c>
    </row>
    <row r="596" spans="1:2" ht="12.75">
      <c r="A596">
        <f>SUMIF('Bayes Rule'!F$8:'Bayes Rule'!F$1008,CONCATENATE("&gt;",TEXT('Bayes Rule'!F596,0.0000000001)))</f>
        <v>0.9502268633070771</v>
      </c>
      <c r="B596" t="b">
        <f>IF(OR(AND('scratch sheet'!A596&gt;=0.95,A597&lt;0.95),AND('scratch sheet'!A596&lt;0.95,A597&gt;=0.95)),'Bayes Rule'!C596)</f>
        <v>0</v>
      </c>
    </row>
    <row r="597" spans="1:2" ht="12.75">
      <c r="A597">
        <f>SUMIF('Bayes Rule'!F$8:'Bayes Rule'!F$1008,CONCATENATE("&gt;",TEXT('Bayes Rule'!F597,0.0000000001)))</f>
        <v>0.9507629978459831</v>
      </c>
      <c r="B597" t="b">
        <f>IF(OR(AND('scratch sheet'!A597&gt;=0.95,A598&lt;0.95),AND('scratch sheet'!A597&lt;0.95,A598&gt;=0.95)),'Bayes Rule'!C597)</f>
        <v>0</v>
      </c>
    </row>
    <row r="598" spans="1:2" ht="12.75">
      <c r="A598">
        <f>SUMIF('Bayes Rule'!F$8:'Bayes Rule'!F$1008,CONCATENATE("&gt;",TEXT('Bayes Rule'!F598,0.0000000001)))</f>
        <v>0.9518253109315231</v>
      </c>
      <c r="B598" t="b">
        <f>IF(OR(AND('scratch sheet'!A598&gt;=0.95,A599&lt;0.95),AND('scratch sheet'!A598&lt;0.95,A599&gt;=0.95)),'Bayes Rule'!C598)</f>
        <v>0</v>
      </c>
    </row>
    <row r="599" spans="1:2" ht="12.75">
      <c r="A599">
        <f>SUMIF('Bayes Rule'!F$8:'Bayes Rule'!F$1008,CONCATENATE("&gt;",TEXT('Bayes Rule'!F599,0.0000000001)))</f>
        <v>0.9528700294917228</v>
      </c>
      <c r="B599" t="b">
        <f>IF(OR(AND('scratch sheet'!A599&gt;=0.95,A600&lt;0.95),AND('scratch sheet'!A599&lt;0.95,A600&gt;=0.95)),'Bayes Rule'!C599)</f>
        <v>0</v>
      </c>
    </row>
    <row r="600" spans="1:2" ht="12.75">
      <c r="A600">
        <f>SUMIF('Bayes Rule'!F$8:'Bayes Rule'!F$1008,CONCATENATE("&gt;",TEXT('Bayes Rule'!F600,0.0000000001)))</f>
        <v>0.9528700294917228</v>
      </c>
      <c r="B600" t="b">
        <f>IF(OR(AND('scratch sheet'!A600&gt;=0.95,A601&lt;0.95),AND('scratch sheet'!A600&lt;0.95,A601&gt;=0.95)),'Bayes Rule'!C600)</f>
        <v>0</v>
      </c>
    </row>
    <row r="601" spans="1:2" ht="12.75">
      <c r="A601">
        <f>SUMIF('Bayes Rule'!F$8:'Bayes Rule'!F$1008,CONCATENATE("&gt;",TEXT('Bayes Rule'!F601,0.0000000001)))</f>
        <v>0.9544047487224236</v>
      </c>
      <c r="B601" t="b">
        <f>IF(OR(AND('scratch sheet'!A601&gt;=0.95,A602&lt;0.95),AND('scratch sheet'!A601&lt;0.95,A602&gt;=0.95)),'Bayes Rule'!C601)</f>
        <v>0</v>
      </c>
    </row>
    <row r="602" spans="1:2" ht="12.75">
      <c r="A602">
        <f>SUMIF('Bayes Rule'!F$8:'Bayes Rule'!F$1008,CONCATENATE("&gt;",TEXT('Bayes Rule'!F602,0.0000000001)))</f>
        <v>0.9544047487224236</v>
      </c>
      <c r="B602" t="b">
        <f>IF(OR(AND('scratch sheet'!A602&gt;=0.95,A603&lt;0.95),AND('scratch sheet'!A602&lt;0.95,A603&gt;=0.95)),'Bayes Rule'!C602)</f>
        <v>0</v>
      </c>
    </row>
    <row r="603" spans="1:2" ht="12.75">
      <c r="A603">
        <f>SUMIF('Bayes Rule'!F$8:'Bayes Rule'!F$1008,CONCATENATE("&gt;",TEXT('Bayes Rule'!F603,0.0000000001)))</f>
        <v>0.9554050725523311</v>
      </c>
      <c r="B603" t="b">
        <f>IF(OR(AND('scratch sheet'!A603&gt;=0.95,A604&lt;0.95),AND('scratch sheet'!A603&lt;0.95,A604&gt;=0.95)),'Bayes Rule'!C603)</f>
        <v>0</v>
      </c>
    </row>
    <row r="604" spans="1:2" ht="12.75">
      <c r="A604">
        <f>SUMIF('Bayes Rule'!F$8:'Bayes Rule'!F$1008,CONCATENATE("&gt;",TEXT('Bayes Rule'!F604,0.0000000001)))</f>
        <v>0.9559020194581803</v>
      </c>
      <c r="B604" t="b">
        <f>IF(OR(AND('scratch sheet'!A604&gt;=0.95,A605&lt;0.95),AND('scratch sheet'!A604&lt;0.95,A605&gt;=0.95)),'Bayes Rule'!C604)</f>
        <v>0</v>
      </c>
    </row>
    <row r="605" spans="1:2" ht="12.75">
      <c r="A605">
        <f>SUMIF('Bayes Rule'!F$8:'Bayes Rule'!F$1008,CONCATENATE("&gt;",TEXT('Bayes Rule'!F605,0.0000000001)))</f>
        <v>0.9563929072892099</v>
      </c>
      <c r="B605" t="b">
        <f>IF(OR(AND('scratch sheet'!A605&gt;=0.95,A606&lt;0.95),AND('scratch sheet'!A605&lt;0.95,A606&gt;=0.95)),'Bayes Rule'!C605)</f>
        <v>0</v>
      </c>
    </row>
    <row r="606" spans="1:2" ht="12.75">
      <c r="A606">
        <f>SUMIF('Bayes Rule'!F$8:'Bayes Rule'!F$1008,CONCATENATE("&gt;",TEXT('Bayes Rule'!F606,0.0000000001)))</f>
        <v>0.9573623729571091</v>
      </c>
      <c r="B606" t="b">
        <f>IF(OR(AND('scratch sheet'!A606&gt;=0.95,A607&lt;0.95),AND('scratch sheet'!A606&lt;0.95,A607&gt;=0.95)),'Bayes Rule'!C606)</f>
        <v>0</v>
      </c>
    </row>
    <row r="607" spans="1:2" ht="12.75">
      <c r="A607">
        <f>SUMIF('Bayes Rule'!F$8:'Bayes Rule'!F$1008,CONCATENATE("&gt;",TEXT('Bayes Rule'!F607,0.0000000001)))</f>
        <v>0.9583142937280872</v>
      </c>
      <c r="B607" t="b">
        <f>IF(OR(AND('scratch sheet'!A607&gt;=0.95,A608&lt;0.95),AND('scratch sheet'!A607&lt;0.95,A608&gt;=0.95)),'Bayes Rule'!C607)</f>
        <v>0</v>
      </c>
    </row>
    <row r="608" spans="1:2" ht="12.75">
      <c r="A608">
        <f>SUMIF('Bayes Rule'!F$8:'Bayes Rule'!F$1008,CONCATENATE("&gt;",TEXT('Bayes Rule'!F608,0.0000000001)))</f>
        <v>0.9587863413520324</v>
      </c>
      <c r="B608" t="b">
        <f>IF(OR(AND('scratch sheet'!A608&gt;=0.95,A609&lt;0.95),AND('scratch sheet'!A608&lt;0.95,A609&gt;=0.95)),'Bayes Rule'!C608)</f>
        <v>0</v>
      </c>
    </row>
    <row r="609" spans="1:2" ht="12.75">
      <c r="A609">
        <f>SUMIF('Bayes Rule'!F$8:'Bayes Rule'!F$1008,CONCATENATE("&gt;",TEXT('Bayes Rule'!F609,0.0000000001)))</f>
        <v>0.9592534819600274</v>
      </c>
      <c r="B609" t="b">
        <f>IF(OR(AND('scratch sheet'!A609&gt;=0.95,A610&lt;0.95),AND('scratch sheet'!A609&lt;0.95,A610&gt;=0.95)),'Bayes Rule'!C609)</f>
        <v>0</v>
      </c>
    </row>
    <row r="610" spans="1:2" ht="12.75">
      <c r="A610">
        <f>SUMIF('Bayes Rule'!F$8:'Bayes Rule'!F$1008,CONCATENATE("&gt;",TEXT('Bayes Rule'!F610,0.0000000001)))</f>
        <v>0.9606300167773985</v>
      </c>
      <c r="B610" t="b">
        <f>IF(OR(AND('scratch sheet'!A610&gt;=0.95,A611&lt;0.95),AND('scratch sheet'!A610&lt;0.95,A611&gt;=0.95)),'Bayes Rule'!C610)</f>
        <v>0</v>
      </c>
    </row>
    <row r="611" spans="1:2" ht="12.75">
      <c r="A611">
        <f>SUMIF('Bayes Rule'!F$8:'Bayes Rule'!F$1008,CONCATENATE("&gt;",TEXT('Bayes Rule'!F611,0.0000000001)))</f>
        <v>0.9610798581699874</v>
      </c>
      <c r="B611" t="b">
        <f>IF(OR(AND('scratch sheet'!A611&gt;=0.95,A612&lt;0.95),AND('scratch sheet'!A611&lt;0.95,A612&gt;=0.95)),'Bayes Rule'!C611)</f>
        <v>0</v>
      </c>
    </row>
    <row r="612" spans="1:2" ht="12.75">
      <c r="A612">
        <f>SUMIF('Bayes Rule'!F$8:'Bayes Rule'!F$1008,CONCATENATE("&gt;",TEXT('Bayes Rule'!F612,0.0000000001)))</f>
        <v>0.9615272547449808</v>
      </c>
      <c r="B612" t="b">
        <f>IF(OR(AND('scratch sheet'!A612&gt;=0.95,A613&lt;0.95),AND('scratch sheet'!A612&lt;0.95,A613&gt;=0.95)),'Bayes Rule'!C612)</f>
        <v>0</v>
      </c>
    </row>
    <row r="613" spans="1:2" ht="12.75">
      <c r="A613">
        <f>SUMIF('Bayes Rule'!F$8:'Bayes Rule'!F$1008,CONCATENATE("&gt;",TEXT('Bayes Rule'!F613,0.0000000001)))</f>
        <v>0.9619714266128447</v>
      </c>
      <c r="B613" t="b">
        <f>IF(OR(AND('scratch sheet'!A613&gt;=0.95,A614&lt;0.95),AND('scratch sheet'!A613&lt;0.95,A614&gt;=0.95)),'Bayes Rule'!C613)</f>
        <v>0</v>
      </c>
    </row>
    <row r="614" spans="1:2" ht="12.75">
      <c r="A614">
        <f>SUMIF('Bayes Rule'!F$8:'Bayes Rule'!F$1008,CONCATENATE("&gt;",TEXT('Bayes Rule'!F614,0.0000000001)))</f>
        <v>0.9628452669039397</v>
      </c>
      <c r="B614" t="b">
        <f>IF(OR(AND('scratch sheet'!A614&gt;=0.95,A615&lt;0.95),AND('scratch sheet'!A614&lt;0.95,A615&gt;=0.95)),'Bayes Rule'!C614)</f>
        <v>0</v>
      </c>
    </row>
    <row r="615" spans="1:2" ht="12.75">
      <c r="A615">
        <f>SUMIF('Bayes Rule'!F$8:'Bayes Rule'!F$1008,CONCATENATE("&gt;",TEXT('Bayes Rule'!F615,0.0000000001)))</f>
        <v>0.9637056969275152</v>
      </c>
      <c r="B615" t="b">
        <f>IF(OR(AND('scratch sheet'!A615&gt;=0.95,A616&lt;0.95),AND('scratch sheet'!A615&lt;0.95,A616&gt;=0.95)),'Bayes Rule'!C615)</f>
        <v>0</v>
      </c>
    </row>
    <row r="616" spans="1:2" ht="12.75">
      <c r="A616">
        <f>SUMIF('Bayes Rule'!F$8:'Bayes Rule'!F$1008,CONCATENATE("&gt;",TEXT('Bayes Rule'!F616,0.0000000001)))</f>
        <v>0.9645510033637739</v>
      </c>
      <c r="B616" t="b">
        <f>IF(OR(AND('scratch sheet'!A616&gt;=0.95,A617&lt;0.95),AND('scratch sheet'!A616&lt;0.95,A617&gt;=0.95)),'Bayes Rule'!C616)</f>
        <v>0</v>
      </c>
    </row>
    <row r="617" spans="1:2" ht="12.75">
      <c r="A617">
        <f>SUMIF('Bayes Rule'!F$8:'Bayes Rule'!F$1008,CONCATENATE("&gt;",TEXT('Bayes Rule'!F617,0.0000000001)))</f>
        <v>0.9649675495004307</v>
      </c>
      <c r="B617" t="b">
        <f>IF(OR(AND('scratch sheet'!A617&gt;=0.95,A618&lt;0.95),AND('scratch sheet'!A617&lt;0.95,A618&gt;=0.95)),'Bayes Rule'!C617)</f>
        <v>0</v>
      </c>
    </row>
    <row r="618" spans="1:2" ht="12.75">
      <c r="A618">
        <f>SUMIF('Bayes Rule'!F$8:'Bayes Rule'!F$1008,CONCATENATE("&gt;",TEXT('Bayes Rule'!F618,0.0000000001)))</f>
        <v>0.9653790719746224</v>
      </c>
      <c r="B618" t="b">
        <f>IF(OR(AND('scratch sheet'!A618&gt;=0.95,A619&lt;0.95),AND('scratch sheet'!A618&lt;0.95,A619&gt;=0.95)),'Bayes Rule'!C618)</f>
        <v>0</v>
      </c>
    </row>
    <row r="619" spans="1:2" ht="12.75">
      <c r="A619">
        <f>SUMIF('Bayes Rule'!F$8:'Bayes Rule'!F$1008,CONCATENATE("&gt;",TEXT('Bayes Rule'!F619,0.0000000001)))</f>
        <v>0.9657902365454943</v>
      </c>
      <c r="B619" t="b">
        <f>IF(OR(AND('scratch sheet'!A619&gt;=0.95,A620&lt;0.95),AND('scratch sheet'!A619&lt;0.95,A620&gt;=0.95)),'Bayes Rule'!C619)</f>
        <v>0</v>
      </c>
    </row>
    <row r="620" spans="1:2" ht="12.75">
      <c r="A620">
        <f>SUMIF('Bayes Rule'!F$8:'Bayes Rule'!F$1008,CONCATENATE("&gt;",TEXT('Bayes Rule'!F620,0.0000000001)))</f>
        <v>0.9661960671278087</v>
      </c>
      <c r="B620" t="b">
        <f>IF(OR(AND('scratch sheet'!A620&gt;=0.95,A621&lt;0.95),AND('scratch sheet'!A620&lt;0.95,A621&gt;=0.95)),'Bayes Rule'!C620)</f>
        <v>0</v>
      </c>
    </row>
    <row r="621" spans="1:2" ht="12.75">
      <c r="A621">
        <f>SUMIF('Bayes Rule'!F$8:'Bayes Rule'!F$1008,CONCATENATE("&gt;",TEXT('Bayes Rule'!F621,0.0000000001)))</f>
        <v>0.9669964769664822</v>
      </c>
      <c r="B621" t="b">
        <f>IF(OR(AND('scratch sheet'!A621&gt;=0.95,A622&lt;0.95),AND('scratch sheet'!A621&lt;0.95,A622&gt;=0.95)),'Bayes Rule'!C621)</f>
        <v>0</v>
      </c>
    </row>
    <row r="622" spans="1:2" ht="12.75">
      <c r="A622">
        <f>SUMIF('Bayes Rule'!F$8:'Bayes Rule'!F$1008,CONCATENATE("&gt;",TEXT('Bayes Rule'!F622,0.0000000001)))</f>
        <v>0.9673917817865803</v>
      </c>
      <c r="B622" t="b">
        <f>IF(OR(AND('scratch sheet'!A622&gt;=0.95,A623&lt;0.95),AND('scratch sheet'!A622&lt;0.95,A623&gt;=0.95)),'Bayes Rule'!C622)</f>
        <v>0</v>
      </c>
    </row>
    <row r="623" spans="1:2" ht="12.75">
      <c r="A623">
        <f>SUMIF('Bayes Rule'!F$8:'Bayes Rule'!F$1008,CONCATENATE("&gt;",TEXT('Bayes Rule'!F623,0.0000000001)))</f>
        <v>0.9681702573159254</v>
      </c>
      <c r="B623" t="b">
        <f>IF(OR(AND('scratch sheet'!A623&gt;=0.95,A624&lt;0.95),AND('scratch sheet'!A623&lt;0.95,A624&gt;=0.95)),'Bayes Rule'!C623)</f>
        <v>0</v>
      </c>
    </row>
    <row r="624" spans="1:2" ht="12.75">
      <c r="A624">
        <f>SUMIF('Bayes Rule'!F$8:'Bayes Rule'!F$1008,CONCATENATE("&gt;",TEXT('Bayes Rule'!F624,0.0000000001)))</f>
        <v>0.968555225098116</v>
      </c>
      <c r="B624" t="b">
        <f>IF(OR(AND('scratch sheet'!A624&gt;=0.95,A625&lt;0.95),AND('scratch sheet'!A624&lt;0.95,A625&gt;=0.95)),'Bayes Rule'!C624)</f>
        <v>0</v>
      </c>
    </row>
    <row r="625" spans="1:2" ht="12.75">
      <c r="A625">
        <f>SUMIF('Bayes Rule'!F$8:'Bayes Rule'!F$1008,CONCATENATE("&gt;",TEXT('Bayes Rule'!F625,0.0000000001)))</f>
        <v>0.9696869281785551</v>
      </c>
      <c r="B625" t="b">
        <f>IF(OR(AND('scratch sheet'!A625&gt;=0.95,A626&lt;0.95),AND('scratch sheet'!A625&lt;0.95,A626&gt;=0.95)),'Bayes Rule'!C625)</f>
        <v>0</v>
      </c>
    </row>
    <row r="626" spans="1:2" ht="12.75">
      <c r="A626">
        <f>SUMIF('Bayes Rule'!F$8:'Bayes Rule'!F$1008,CONCATENATE("&gt;",TEXT('Bayes Rule'!F626,0.0000000001)))</f>
        <v>0.9696869281785551</v>
      </c>
      <c r="B626" t="b">
        <f>IF(OR(AND('scratch sheet'!A626&gt;=0.95,A627&lt;0.95),AND('scratch sheet'!A626&lt;0.95,A627&gt;=0.95)),'Bayes Rule'!C626)</f>
        <v>0</v>
      </c>
    </row>
    <row r="627" spans="1:2" ht="12.75">
      <c r="A627">
        <f>SUMIF('Bayes Rule'!F$8:'Bayes Rule'!F$1008,CONCATENATE("&gt;",TEXT('Bayes Rule'!F627,0.0000000001)))</f>
        <v>0.9707874214908905</v>
      </c>
      <c r="B627" t="b">
        <f>IF(OR(AND('scratch sheet'!A627&gt;=0.95,A628&lt;0.95),AND('scratch sheet'!A627&lt;0.95,A628&gt;=0.95)),'Bayes Rule'!C627)</f>
        <v>0</v>
      </c>
    </row>
    <row r="628" spans="1:2" ht="12.75">
      <c r="A628">
        <f>SUMIF('Bayes Rule'!F$8:'Bayes Rule'!F$1008,CONCATENATE("&gt;",TEXT('Bayes Rule'!F628,0.0000000001)))</f>
        <v>0.9711473648588639</v>
      </c>
      <c r="B628" t="b">
        <f>IF(OR(AND('scratch sheet'!A628&gt;=0.95,A629&lt;0.95),AND('scratch sheet'!A628&lt;0.95,A629&gt;=0.95)),'Bayes Rule'!C628)</f>
        <v>0</v>
      </c>
    </row>
    <row r="629" spans="1:2" ht="12.75">
      <c r="A629">
        <f>SUMIF('Bayes Rule'!F$8:'Bayes Rule'!F$1008,CONCATENATE("&gt;",TEXT('Bayes Rule'!F629,0.0000000001)))</f>
        <v>0.9711473648588639</v>
      </c>
      <c r="B629" t="b">
        <f>IF(OR(AND('scratch sheet'!A629&gt;=0.95,A630&lt;0.95),AND('scratch sheet'!A629&lt;0.95,A630&gt;=0.95)),'Bayes Rule'!C629)</f>
        <v>0</v>
      </c>
    </row>
    <row r="630" spans="1:2" ht="12.75">
      <c r="A630">
        <f>SUMIF('Bayes Rule'!F$8:'Bayes Rule'!F$1008,CONCATENATE("&gt;",TEXT('Bayes Rule'!F630,0.0000000001)))</f>
        <v>0.9718572346987958</v>
      </c>
      <c r="B630" t="b">
        <f>IF(OR(AND('scratch sheet'!A630&gt;=0.95,A631&lt;0.95),AND('scratch sheet'!A630&lt;0.95,A631&gt;=0.95)),'Bayes Rule'!C630)</f>
        <v>0</v>
      </c>
    </row>
    <row r="631" spans="1:2" ht="12.75">
      <c r="A631">
        <f>SUMIF('Bayes Rule'!F$8:'Bayes Rule'!F$1008,CONCATENATE("&gt;",TEXT('Bayes Rule'!F631,0.0000000001)))</f>
        <v>0.9722074923928458</v>
      </c>
      <c r="B631" t="b">
        <f>IF(OR(AND('scratch sheet'!A631&gt;=0.95,A632&lt;0.95),AND('scratch sheet'!A631&lt;0.95,A632&gt;=0.95)),'Bayes Rule'!C631)</f>
        <v>0</v>
      </c>
    </row>
    <row r="632" spans="1:2" ht="12.75">
      <c r="A632">
        <f>SUMIF('Bayes Rule'!F$8:'Bayes Rule'!F$1008,CONCATENATE("&gt;",TEXT('Bayes Rule'!F632,0.0000000001)))</f>
        <v>0.973237651818493</v>
      </c>
      <c r="B632" t="b">
        <f>IF(OR(AND('scratch sheet'!A632&gt;=0.95,A633&lt;0.95),AND('scratch sheet'!A632&lt;0.95,A633&gt;=0.95)),'Bayes Rule'!C632)</f>
        <v>0</v>
      </c>
    </row>
    <row r="633" spans="1:2" ht="12.75">
      <c r="A633">
        <f>SUMIF('Bayes Rule'!F$8:'Bayes Rule'!F$1008,CONCATENATE("&gt;",TEXT('Bayes Rule'!F633,0.0000000001)))</f>
        <v>0.9735737242261522</v>
      </c>
      <c r="B633" t="b">
        <f>IF(OR(AND('scratch sheet'!A633&gt;=0.95,A634&lt;0.95),AND('scratch sheet'!A633&lt;0.95,A634&gt;=0.95)),'Bayes Rule'!C633)</f>
        <v>0</v>
      </c>
    </row>
    <row r="634" spans="1:2" ht="12.75">
      <c r="A634">
        <f>SUMIF('Bayes Rule'!F$8:'Bayes Rule'!F$1008,CONCATENATE("&gt;",TEXT('Bayes Rule'!F634,0.0000000001)))</f>
        <v>0.9739069345944273</v>
      </c>
      <c r="B634" t="b">
        <f>IF(OR(AND('scratch sheet'!A634&gt;=0.95,A635&lt;0.95),AND('scratch sheet'!A634&lt;0.95,A635&gt;=0.95)),'Bayes Rule'!C634)</f>
        <v>0</v>
      </c>
    </row>
    <row r="635" spans="1:2" ht="12.75">
      <c r="A635">
        <f>SUMIF('Bayes Rule'!F$8:'Bayes Rule'!F$1008,CONCATENATE("&gt;",TEXT('Bayes Rule'!F635,0.0000000001)))</f>
        <v>0.9745652118138052</v>
      </c>
      <c r="B635" t="b">
        <f>IF(OR(AND('scratch sheet'!A635&gt;=0.95,A636&lt;0.95),AND('scratch sheet'!A635&lt;0.95,A636&gt;=0.95)),'Bayes Rule'!C635)</f>
        <v>0</v>
      </c>
    </row>
    <row r="636" spans="1:2" ht="12.75">
      <c r="A636">
        <f>SUMIF('Bayes Rule'!F$8:'Bayes Rule'!F$1008,CONCATENATE("&gt;",TEXT('Bayes Rule'!F636,0.0000000001)))</f>
        <v>0.9748878753213605</v>
      </c>
      <c r="B636" t="b">
        <f>IF(OR(AND('scratch sheet'!A636&gt;=0.95,A637&lt;0.95),AND('scratch sheet'!A636&lt;0.95,A637&gt;=0.95)),'Bayes Rule'!C636)</f>
        <v>0</v>
      </c>
    </row>
    <row r="637" spans="1:2" ht="12.75">
      <c r="A637">
        <f>SUMIF('Bayes Rule'!F$8:'Bayes Rule'!F$1008,CONCATENATE("&gt;",TEXT('Bayes Rule'!F637,0.0000000001)))</f>
        <v>0.9755279624284817</v>
      </c>
      <c r="B637" t="b">
        <f>IF(OR(AND('scratch sheet'!A637&gt;=0.95,A638&lt;0.95),AND('scratch sheet'!A637&lt;0.95,A638&gt;=0.95)),'Bayes Rule'!C637)</f>
        <v>0</v>
      </c>
    </row>
    <row r="638" spans="1:2" ht="12.75">
      <c r="A638">
        <f>SUMIF('Bayes Rule'!F$8:'Bayes Rule'!F$1008,CONCATENATE("&gt;",TEXT('Bayes Rule'!F638,0.0000000001)))</f>
        <v>0.9755279624284817</v>
      </c>
      <c r="B638" t="b">
        <f>IF(OR(AND('scratch sheet'!A638&gt;=0.95,A639&lt;0.95),AND('scratch sheet'!A638&lt;0.95,A639&gt;=0.95)),'Bayes Rule'!C638)</f>
        <v>0</v>
      </c>
    </row>
    <row r="639" spans="1:2" ht="12.75">
      <c r="A639">
        <f>SUMIF('Bayes Rule'!F$8:'Bayes Rule'!F$1008,CONCATENATE("&gt;",TEXT('Bayes Rule'!F639,0.0000000001)))</f>
        <v>0.9764624982203786</v>
      </c>
      <c r="B639" t="b">
        <f>IF(OR(AND('scratch sheet'!A639&gt;=0.95,A640&lt;0.95),AND('scratch sheet'!A639&lt;0.95,A640&gt;=0.95)),'Bayes Rule'!C639)</f>
        <v>0</v>
      </c>
    </row>
    <row r="640" spans="1:2" ht="12.75">
      <c r="A640">
        <f>SUMIF('Bayes Rule'!F$8:'Bayes Rule'!F$1008,CONCATENATE("&gt;",TEXT('Bayes Rule'!F640,0.0000000001)))</f>
        <v>0.9764624982203786</v>
      </c>
      <c r="B640" t="b">
        <f>IF(OR(AND('scratch sheet'!A640&gt;=0.95,A641&lt;0.95),AND('scratch sheet'!A640&lt;0.95,A641&gt;=0.95)),'Bayes Rule'!C640)</f>
        <v>0</v>
      </c>
    </row>
    <row r="641" spans="1:2" ht="12.75">
      <c r="A641">
        <f>SUMIF('Bayes Rule'!F$8:'Bayes Rule'!F$1008,CONCATENATE("&gt;",TEXT('Bayes Rule'!F641,0.0000000001)))</f>
        <v>0.9773693397510856</v>
      </c>
      <c r="B641" t="b">
        <f>IF(OR(AND('scratch sheet'!A641&gt;=0.95,A642&lt;0.95),AND('scratch sheet'!A641&lt;0.95,A642&gt;=0.95)),'Bayes Rule'!C641)</f>
        <v>0</v>
      </c>
    </row>
    <row r="642" spans="1:2" ht="12.75">
      <c r="A642">
        <f>SUMIF('Bayes Rule'!F$8:'Bayes Rule'!F$1008,CONCATENATE("&gt;",TEXT('Bayes Rule'!F642,0.0000000001)))</f>
        <v>0.9773693397510856</v>
      </c>
      <c r="B642" t="b">
        <f>IF(OR(AND('scratch sheet'!A642&gt;=0.95,A643&lt;0.95),AND('scratch sheet'!A642&lt;0.95,A643&gt;=0.95)),'Bayes Rule'!C642)</f>
        <v>0</v>
      </c>
    </row>
    <row r="643" spans="1:2" ht="12.75">
      <c r="A643">
        <f>SUMIF('Bayes Rule'!F$8:'Bayes Rule'!F$1008,CONCATENATE("&gt;",TEXT('Bayes Rule'!F643,0.0000000001)))</f>
        <v>0.9779572999973353</v>
      </c>
      <c r="B643" t="b">
        <f>IF(OR(AND('scratch sheet'!A643&gt;=0.95,A644&lt;0.95),AND('scratch sheet'!A643&lt;0.95,A644&gt;=0.95)),'Bayes Rule'!C643)</f>
        <v>0</v>
      </c>
    </row>
    <row r="644" spans="1:2" ht="12.75">
      <c r="A644">
        <f>SUMIF('Bayes Rule'!F$8:'Bayes Rule'!F$1008,CONCATENATE("&gt;",TEXT('Bayes Rule'!F644,0.0000000001)))</f>
        <v>0.9785365171904657</v>
      </c>
      <c r="B644" t="b">
        <f>IF(OR(AND('scratch sheet'!A644&gt;=0.95,A645&lt;0.95),AND('scratch sheet'!A644&lt;0.95,A645&gt;=0.95)),'Bayes Rule'!C644)</f>
        <v>0</v>
      </c>
    </row>
    <row r="645" spans="1:2" ht="12.75">
      <c r="A645">
        <f>SUMIF('Bayes Rule'!F$8:'Bayes Rule'!F$1008,CONCATENATE("&gt;",TEXT('Bayes Rule'!F645,0.0000000001)))</f>
        <v>0.9785365171904657</v>
      </c>
      <c r="B645" t="b">
        <f>IF(OR(AND('scratch sheet'!A645&gt;=0.95,A646&lt;0.95),AND('scratch sheet'!A645&lt;0.95,A646&gt;=0.95)),'Bayes Rule'!C645)</f>
        <v>0</v>
      </c>
    </row>
    <row r="646" spans="1:2" ht="12.75">
      <c r="A646">
        <f>SUMIF('Bayes Rule'!F$8:'Bayes Rule'!F$1008,CONCATENATE("&gt;",TEXT('Bayes Rule'!F646,0.0000000001)))</f>
        <v>0.9791020135350175</v>
      </c>
      <c r="B646" t="b">
        <f>IF(OR(AND('scratch sheet'!A646&gt;=0.95,A647&lt;0.95),AND('scratch sheet'!A646&lt;0.95,A647&gt;=0.95)),'Bayes Rule'!C646)</f>
        <v>0</v>
      </c>
    </row>
    <row r="647" spans="1:2" ht="12.75">
      <c r="A647">
        <f>SUMIF('Bayes Rule'!F$8:'Bayes Rule'!F$1008,CONCATENATE("&gt;",TEXT('Bayes Rule'!F647,0.0000000001)))</f>
        <v>0.9796564516918286</v>
      </c>
      <c r="B647" t="b">
        <f>IF(OR(AND('scratch sheet'!A647&gt;=0.95,A648&lt;0.95),AND('scratch sheet'!A647&lt;0.95,A648&gt;=0.95)),'Bayes Rule'!C647)</f>
        <v>0</v>
      </c>
    </row>
    <row r="648" spans="1:2" ht="12.75">
      <c r="A648">
        <f>SUMIF('Bayes Rule'!F$8:'Bayes Rule'!F$1008,CONCATENATE("&gt;",TEXT('Bayes Rule'!F648,0.0000000001)))</f>
        <v>0.9799288777780019</v>
      </c>
      <c r="B648" t="b">
        <f>IF(OR(AND('scratch sheet'!A648&gt;=0.95,A649&lt;0.95),AND('scratch sheet'!A648&lt;0.95,A649&gt;=0.95)),'Bayes Rule'!C648)</f>
        <v>0</v>
      </c>
    </row>
    <row r="649" spans="1:2" ht="12.75">
      <c r="A649">
        <f>SUMIF('Bayes Rule'!F$8:'Bayes Rule'!F$1008,CONCATENATE("&gt;",TEXT('Bayes Rule'!F649,0.0000000001)))</f>
        <v>0.980467224565587</v>
      </c>
      <c r="B649" t="b">
        <f>IF(OR(AND('scratch sheet'!A649&gt;=0.95,A650&lt;0.95),AND('scratch sheet'!A649&lt;0.95,A650&gt;=0.95)),'Bayes Rule'!C649)</f>
        <v>0</v>
      </c>
    </row>
    <row r="650" spans="1:2" ht="12.75">
      <c r="A650">
        <f>SUMIF('Bayes Rule'!F$8:'Bayes Rule'!F$1008,CONCATENATE("&gt;",TEXT('Bayes Rule'!F650,0.0000000001)))</f>
        <v>0.980467224565587</v>
      </c>
      <c r="B650" t="b">
        <f>IF(OR(AND('scratch sheet'!A650&gt;=0.95,A651&lt;0.95),AND('scratch sheet'!A650&lt;0.95,A651&gt;=0.95)),'Bayes Rule'!C650)</f>
        <v>0</v>
      </c>
    </row>
    <row r="651" spans="1:2" ht="12.75">
      <c r="A651">
        <f>SUMIF('Bayes Rule'!F$8:'Bayes Rule'!F$1008,CONCATENATE("&gt;",TEXT('Bayes Rule'!F651,0.0000000001)))</f>
        <v>0.9809933565237233</v>
      </c>
      <c r="B651" t="b">
        <f>IF(OR(AND('scratch sheet'!A651&gt;=0.95,A652&lt;0.95),AND('scratch sheet'!A651&lt;0.95,A652&gt;=0.95)),'Bayes Rule'!C651)</f>
        <v>0</v>
      </c>
    </row>
    <row r="652" spans="1:2" ht="12.75">
      <c r="A652">
        <f>SUMIF('Bayes Rule'!F$8:'Bayes Rule'!F$1008,CONCATENATE("&gt;",TEXT('Bayes Rule'!F652,0.0000000001)))</f>
        <v>0.9815081998738628</v>
      </c>
      <c r="B652" t="b">
        <f>IF(OR(AND('scratch sheet'!A652&gt;=0.95,A653&lt;0.95),AND('scratch sheet'!A652&lt;0.95,A653&gt;=0.95)),'Bayes Rule'!C652)</f>
        <v>0</v>
      </c>
    </row>
    <row r="653" spans="1:2" ht="12.75">
      <c r="A653">
        <f>SUMIF('Bayes Rule'!F$8:'Bayes Rule'!F$1008,CONCATENATE("&gt;",TEXT('Bayes Rule'!F653,0.0000000001)))</f>
        <v>0.9817617197744006</v>
      </c>
      <c r="B653" t="b">
        <f>IF(OR(AND('scratch sheet'!A653&gt;=0.95,A654&lt;0.95),AND('scratch sheet'!A653&lt;0.95,A654&gt;=0.95)),'Bayes Rule'!C653)</f>
        <v>0</v>
      </c>
    </row>
    <row r="654" spans="1:2" ht="12.75">
      <c r="A654">
        <f>SUMIF('Bayes Rule'!F$8:'Bayes Rule'!F$1008,CONCATENATE("&gt;",TEXT('Bayes Rule'!F654,0.0000000001)))</f>
        <v>0.9822613115773472</v>
      </c>
      <c r="B654" t="b">
        <f>IF(OR(AND('scratch sheet'!A654&gt;=0.95,A655&lt;0.95),AND('scratch sheet'!A654&lt;0.95,A655&gt;=0.95)),'Bayes Rule'!C654)</f>
        <v>0</v>
      </c>
    </row>
    <row r="655" spans="1:2" ht="12.75">
      <c r="A655">
        <f>SUMIF('Bayes Rule'!F$8:'Bayes Rule'!F$1008,CONCATENATE("&gt;",TEXT('Bayes Rule'!F655,0.0000000001)))</f>
        <v>0.9825056376676767</v>
      </c>
      <c r="B655" t="b">
        <f>IF(OR(AND('scratch sheet'!A655&gt;=0.95,A656&lt;0.95),AND('scratch sheet'!A655&lt;0.95,A656&gt;=0.95)),'Bayes Rule'!C655)</f>
        <v>0</v>
      </c>
    </row>
    <row r="656" spans="1:2" ht="12.75">
      <c r="A656">
        <f>SUMIF('Bayes Rule'!F$8:'Bayes Rule'!F$1008,CONCATENATE("&gt;",TEXT('Bayes Rule'!F656,0.0000000001)))</f>
        <v>0.9829903077709645</v>
      </c>
      <c r="B656" t="b">
        <f>IF(OR(AND('scratch sheet'!A656&gt;=0.95,A657&lt;0.95),AND('scratch sheet'!A656&lt;0.95,A657&gt;=0.95)),'Bayes Rule'!C656)</f>
        <v>0</v>
      </c>
    </row>
    <row r="657" spans="1:2" ht="12.75">
      <c r="A657">
        <f>SUMIF('Bayes Rule'!F$8:'Bayes Rule'!F$1008,CONCATENATE("&gt;",TEXT('Bayes Rule'!F657,0.0000000001)))</f>
        <v>0.9829903077709645</v>
      </c>
      <c r="B657" t="b">
        <f>IF(OR(AND('scratch sheet'!A657&gt;=0.95,A658&lt;0.95),AND('scratch sheet'!A657&lt;0.95,A658&gt;=0.95)),'Bayes Rule'!C657)</f>
        <v>0</v>
      </c>
    </row>
    <row r="658" spans="1:2" ht="12.75">
      <c r="A658">
        <f>SUMIF('Bayes Rule'!F$8:'Bayes Rule'!F$1008,CONCATENATE("&gt;",TEXT('Bayes Rule'!F658,0.0000000001)))</f>
        <v>0.9836956889290581</v>
      </c>
      <c r="B658" t="b">
        <f>IF(OR(AND('scratch sheet'!A658&gt;=0.95,A659&lt;0.95),AND('scratch sheet'!A658&lt;0.95,A659&gt;=0.95)),'Bayes Rule'!C658)</f>
        <v>0</v>
      </c>
    </row>
    <row r="659" spans="1:2" ht="12.75">
      <c r="A659">
        <f>SUMIF('Bayes Rule'!F$8:'Bayes Rule'!F$1008,CONCATENATE("&gt;",TEXT('Bayes Rule'!F659,0.0000000001)))</f>
        <v>0.9836956889290581</v>
      </c>
      <c r="B659" t="b">
        <f>IF(OR(AND('scratch sheet'!A659&gt;=0.95,A660&lt;0.95),AND('scratch sheet'!A659&lt;0.95,A660&gt;=0.95)),'Bayes Rule'!C659)</f>
        <v>0</v>
      </c>
    </row>
    <row r="660" spans="1:2" ht="12.75">
      <c r="A660">
        <f>SUMIF('Bayes Rule'!F$8:'Bayes Rule'!F$1008,CONCATENATE("&gt;",TEXT('Bayes Rule'!F660,0.0000000001)))</f>
        <v>0.984151815934185</v>
      </c>
      <c r="B660" t="b">
        <f>IF(OR(AND('scratch sheet'!A660&gt;=0.95,A661&lt;0.95),AND('scratch sheet'!A660&lt;0.95,A661&gt;=0.95)),'Bayes Rule'!C660)</f>
        <v>0</v>
      </c>
    </row>
    <row r="661" spans="1:2" ht="12.75">
      <c r="A661">
        <f>SUMIF('Bayes Rule'!F$8:'Bayes Rule'!F$1008,CONCATENATE("&gt;",TEXT('Bayes Rule'!F661,0.0000000001)))</f>
        <v>0.9843779528298523</v>
      </c>
      <c r="B661" t="b">
        <f>IF(OR(AND('scratch sheet'!A661&gt;=0.95,A662&lt;0.95),AND('scratch sheet'!A661&lt;0.95,A662&gt;=0.95)),'Bayes Rule'!C661)</f>
        <v>0</v>
      </c>
    </row>
    <row r="662" spans="1:2" ht="12.75">
      <c r="A662">
        <f>SUMIF('Bayes Rule'!F$8:'Bayes Rule'!F$1008,CONCATENATE("&gt;",TEXT('Bayes Rule'!F662,0.0000000001)))</f>
        <v>0.9846006013426487</v>
      </c>
      <c r="B662" t="b">
        <f>IF(OR(AND('scratch sheet'!A662&gt;=0.95,A663&lt;0.95),AND('scratch sheet'!A662&lt;0.95,A663&gt;=0.95)),'Bayes Rule'!C662)</f>
        <v>0</v>
      </c>
    </row>
    <row r="663" spans="1:2" ht="12.75">
      <c r="A663">
        <f>SUMIF('Bayes Rule'!F$8:'Bayes Rule'!F$1008,CONCATENATE("&gt;",TEXT('Bayes Rule'!F663,0.0000000001)))</f>
        <v>0.9850375944382678</v>
      </c>
      <c r="B663" t="b">
        <f>IF(OR(AND('scratch sheet'!A663&gt;=0.95,A664&lt;0.95),AND('scratch sheet'!A663&lt;0.95,A664&gt;=0.95)),'Bayes Rule'!C663)</f>
        <v>0</v>
      </c>
    </row>
    <row r="664" spans="1:2" ht="12.75">
      <c r="A664">
        <f>SUMIF('Bayes Rule'!F$8:'Bayes Rule'!F$1008,CONCATENATE("&gt;",TEXT('Bayes Rule'!F664,0.0000000001)))</f>
        <v>0.9852533845285345</v>
      </c>
      <c r="B664" t="b">
        <f>IF(OR(AND('scratch sheet'!A664&gt;=0.95,A665&lt;0.95),AND('scratch sheet'!A664&lt;0.95,A665&gt;=0.95)),'Bayes Rule'!C664)</f>
        <v>0</v>
      </c>
    </row>
    <row r="665" spans="1:2" ht="12.75">
      <c r="A665">
        <f>SUMIF('Bayes Rule'!F$8:'Bayes Rule'!F$1008,CONCATENATE("&gt;",TEXT('Bayes Rule'!F665,0.0000000001)))</f>
        <v>0.9856751057899891</v>
      </c>
      <c r="B665" t="b">
        <f>IF(OR(AND('scratch sheet'!A665&gt;=0.95,A666&lt;0.95),AND('scratch sheet'!A665&lt;0.95,A666&gt;=0.95)),'Bayes Rule'!C665)</f>
        <v>0</v>
      </c>
    </row>
    <row r="666" spans="1:2" ht="12.75">
      <c r="A666">
        <f>SUMIF('Bayes Rule'!F$8:'Bayes Rule'!F$1008,CONCATENATE("&gt;",TEXT('Bayes Rule'!F666,0.0000000001)))</f>
        <v>0.9858841936800855</v>
      </c>
      <c r="B666" t="b">
        <f>IF(OR(AND('scratch sheet'!A666&gt;=0.95,A667&lt;0.95),AND('scratch sheet'!A666&lt;0.95,A667&gt;=0.95)),'Bayes Rule'!C666)</f>
        <v>0</v>
      </c>
    </row>
    <row r="667" spans="1:2" ht="12.75">
      <c r="A667">
        <f>SUMIF('Bayes Rule'!F$8:'Bayes Rule'!F$1008,CONCATENATE("&gt;",TEXT('Bayes Rule'!F667,0.0000000001)))</f>
        <v>0.9860899884599821</v>
      </c>
      <c r="B667" t="b">
        <f>IF(OR(AND('scratch sheet'!A667&gt;=0.95,A668&lt;0.95),AND('scratch sheet'!A667&lt;0.95,A668&gt;=0.95)),'Bayes Rule'!C667)</f>
        <v>0</v>
      </c>
    </row>
    <row r="668" spans="1:2" ht="12.75">
      <c r="A668">
        <f>SUMIF('Bayes Rule'!F$8:'Bayes Rule'!F$1008,CONCATENATE("&gt;",TEXT('Bayes Rule'!F668,0.0000000001)))</f>
        <v>0.9866928392276962</v>
      </c>
      <c r="B668" t="b">
        <f>IF(OR(AND('scratch sheet'!A668&gt;=0.95,A669&lt;0.95),AND('scratch sheet'!A668&lt;0.95,A669&gt;=0.95)),'Bayes Rule'!C668)</f>
        <v>0</v>
      </c>
    </row>
    <row r="669" spans="1:2" ht="12.75">
      <c r="A669">
        <f>SUMIF('Bayes Rule'!F$8:'Bayes Rule'!F$1008,CONCATENATE("&gt;",TEXT('Bayes Rule'!F669,0.0000000001)))</f>
        <v>0.9866928392276962</v>
      </c>
      <c r="B669" t="b">
        <f>IF(OR(AND('scratch sheet'!A669&gt;=0.95,A670&lt;0.95),AND('scratch sheet'!A669&lt;0.95,A670&gt;=0.95)),'Bayes Rule'!C669)</f>
        <v>0</v>
      </c>
    </row>
    <row r="670" spans="1:2" ht="12.75">
      <c r="A670">
        <f>SUMIF('Bayes Rule'!F$8:'Bayes Rule'!F$1008,CONCATENATE("&gt;",TEXT('Bayes Rule'!F670,0.0000000001)))</f>
        <v>0.9870819870855015</v>
      </c>
      <c r="B670" t="b">
        <f>IF(OR(AND('scratch sheet'!A670&gt;=0.95,A671&lt;0.95),AND('scratch sheet'!A670&lt;0.95,A671&gt;=0.95)),'Bayes Rule'!C670)</f>
        <v>0</v>
      </c>
    </row>
    <row r="671" spans="1:2" ht="12.75">
      <c r="A671">
        <f>SUMIF('Bayes Rule'!F$8:'Bayes Rule'!F$1008,CONCATENATE("&gt;",TEXT('Bayes Rule'!F671,0.0000000001)))</f>
        <v>0.9872748383905322</v>
      </c>
      <c r="B671" t="b">
        <f>IF(OR(AND('scratch sheet'!A671&gt;=0.95,A672&lt;0.95),AND('scratch sheet'!A671&lt;0.95,A672&gt;=0.95)),'Bayes Rule'!C671)</f>
        <v>0</v>
      </c>
    </row>
    <row r="672" spans="1:2" ht="12.75">
      <c r="A672">
        <f>SUMIF('Bayes Rule'!F$8:'Bayes Rule'!F$1008,CONCATENATE("&gt;",TEXT('Bayes Rule'!F672,0.0000000001)))</f>
        <v>0.9874647378910837</v>
      </c>
      <c r="B672" t="b">
        <f>IF(OR(AND('scratch sheet'!A672&gt;=0.95,A673&lt;0.95),AND('scratch sheet'!A672&lt;0.95,A673&gt;=0.95)),'Bayes Rule'!C672)</f>
        <v>0</v>
      </c>
    </row>
    <row r="673" spans="1:2" ht="12.75">
      <c r="A673">
        <f>SUMIF('Bayes Rule'!F$8:'Bayes Rule'!F$1008,CONCATENATE("&gt;",TEXT('Bayes Rule'!F673,0.0000000001)))</f>
        <v>0.9878364646178159</v>
      </c>
      <c r="B673" t="b">
        <f>IF(OR(AND('scratch sheet'!A673&gt;=0.95,A674&lt;0.95),AND('scratch sheet'!A673&lt;0.95,A674&gt;=0.95)),'Bayes Rule'!C673)</f>
        <v>0</v>
      </c>
    </row>
    <row r="674" spans="1:2" ht="12.75">
      <c r="A674">
        <f>SUMIF('Bayes Rule'!F$8:'Bayes Rule'!F$1008,CONCATENATE("&gt;",TEXT('Bayes Rule'!F674,0.0000000001)))</f>
        <v>0.9880202675842895</v>
      </c>
      <c r="B674" t="b">
        <f>IF(OR(AND('scratch sheet'!A674&gt;=0.95,A675&lt;0.95),AND('scratch sheet'!A674&lt;0.95,A675&gt;=0.95)),'Bayes Rule'!C674)</f>
        <v>0</v>
      </c>
    </row>
    <row r="675" spans="1:2" ht="12.75">
      <c r="A675">
        <f>SUMIF('Bayes Rule'!F$8:'Bayes Rule'!F$1008,CONCATENATE("&gt;",TEXT('Bayes Rule'!F675,0.0000000001)))</f>
        <v>0.9882010773512301</v>
      </c>
      <c r="B675" t="b">
        <f>IF(OR(AND('scratch sheet'!A675&gt;=0.95,A676&lt;0.95),AND('scratch sheet'!A675&lt;0.95,A676&gt;=0.95)),'Bayes Rule'!C675)</f>
        <v>0</v>
      </c>
    </row>
    <row r="676" spans="1:2" ht="12.75">
      <c r="A676">
        <f>SUMIF('Bayes Rule'!F$8:'Bayes Rule'!F$1008,CONCATENATE("&gt;",TEXT('Bayes Rule'!F676,0.0000000001)))</f>
        <v>0.9887309783681681</v>
      </c>
      <c r="B676" t="b">
        <f>IF(OR(AND('scratch sheet'!A676&gt;=0.95,A677&lt;0.95),AND('scratch sheet'!A676&lt;0.95,A677&gt;=0.95)),'Bayes Rule'!C676)</f>
        <v>0</v>
      </c>
    </row>
    <row r="677" spans="1:2" ht="12.75">
      <c r="A677">
        <f>SUMIF('Bayes Rule'!F$8:'Bayes Rule'!F$1008,CONCATENATE("&gt;",TEXT('Bayes Rule'!F677,0.0000000001)))</f>
        <v>0.9889030258184939</v>
      </c>
      <c r="B677" t="b">
        <f>IF(OR(AND('scratch sheet'!A677&gt;=0.95,A678&lt;0.95),AND('scratch sheet'!A677&lt;0.95,A678&gt;=0.95)),'Bayes Rule'!C677)</f>
        <v>0</v>
      </c>
    </row>
    <row r="678" spans="1:2" ht="12.75">
      <c r="A678">
        <f>SUMIF('Bayes Rule'!F$8:'Bayes Rule'!F$1008,CONCATENATE("&gt;",TEXT('Bayes Rule'!F678,0.0000000001)))</f>
        <v>0.9892417414685857</v>
      </c>
      <c r="B678" t="b">
        <f>IF(OR(AND('scratch sheet'!A678&gt;=0.95,A679&lt;0.95),AND('scratch sheet'!A678&lt;0.95,A679&gt;=0.95)),'Bayes Rule'!C678)</f>
        <v>0</v>
      </c>
    </row>
    <row r="679" spans="1:2" ht="12.75">
      <c r="A679">
        <f>SUMIF('Bayes Rule'!F$8:'Bayes Rule'!F$1008,CONCATENATE("&gt;",TEXT('Bayes Rule'!F679,0.0000000001)))</f>
        <v>0.989408125934642</v>
      </c>
      <c r="B679" t="b">
        <f>IF(OR(AND('scratch sheet'!A679&gt;=0.95,A680&lt;0.95),AND('scratch sheet'!A679&lt;0.95,A680&gt;=0.95)),'Bayes Rule'!C679)</f>
        <v>0</v>
      </c>
    </row>
    <row r="680" spans="1:2" ht="12.75">
      <c r="A680">
        <f>SUMIF('Bayes Rule'!F$8:'Bayes Rule'!F$1008,CONCATENATE("&gt;",TEXT('Bayes Rule'!F680,0.0000000001)))</f>
        <v>0.989408125934642</v>
      </c>
      <c r="B680" t="b">
        <f>IF(OR(AND('scratch sheet'!A680&gt;=0.95,A681&lt;0.95),AND('scratch sheet'!A680&lt;0.95,A681&gt;=0.95)),'Bayes Rule'!C680)</f>
        <v>0</v>
      </c>
    </row>
    <row r="681" spans="1:2" ht="12.75">
      <c r="A681">
        <f>SUMIF('Bayes Rule'!F$8:'Bayes Rule'!F$1008,CONCATENATE("&gt;",TEXT('Bayes Rule'!F681,0.0000000001)))</f>
        <v>0.9897338307241473</v>
      </c>
      <c r="B681" t="b">
        <f>IF(OR(AND('scratch sheet'!A681&gt;=0.95,A682&lt;0.95),AND('scratch sheet'!A681&lt;0.95,A682&gt;=0.95)),'Bayes Rule'!C681)</f>
        <v>0</v>
      </c>
    </row>
    <row r="682" spans="1:2" ht="12.75">
      <c r="A682">
        <f>SUMIF('Bayes Rule'!F$8:'Bayes Rule'!F$1008,CONCATENATE("&gt;",TEXT('Bayes Rule'!F682,0.0000000001)))</f>
        <v>0.9898946926976654</v>
      </c>
      <c r="B682" t="b">
        <f>IF(OR(AND('scratch sheet'!A682&gt;=0.95,A683&lt;0.95),AND('scratch sheet'!A682&lt;0.95,A683&gt;=0.95)),'Bayes Rule'!C682)</f>
        <v>0</v>
      </c>
    </row>
    <row r="683" spans="1:2" ht="12.75">
      <c r="A683">
        <f>SUMIF('Bayes Rule'!F$8:'Bayes Rule'!F$1008,CONCATENATE("&gt;",TEXT('Bayes Rule'!F683,0.0000000001)))</f>
        <v>0.990052845474374</v>
      </c>
      <c r="B683" t="b">
        <f>IF(OR(AND('scratch sheet'!A683&gt;=0.95,A684&lt;0.95),AND('scratch sheet'!A683&lt;0.95,A684&gt;=0.95)),'Bayes Rule'!C683)</f>
        <v>0</v>
      </c>
    </row>
    <row r="684" spans="1:2" ht="12.75">
      <c r="A684">
        <f>SUMIF('Bayes Rule'!F$8:'Bayes Rule'!F$1008,CONCATENATE("&gt;",TEXT('Bayes Rule'!F684,0.0000000001)))</f>
        <v>0.9905160215891136</v>
      </c>
      <c r="B684" t="b">
        <f>IF(OR(AND('scratch sheet'!A684&gt;=0.95,A685&lt;0.95),AND('scratch sheet'!A684&lt;0.95,A685&gt;=0.95)),'Bayes Rule'!C684)</f>
        <v>0</v>
      </c>
    </row>
    <row r="685" spans="1:2" ht="12.75">
      <c r="A685">
        <f>SUMIF('Bayes Rule'!F$8:'Bayes Rule'!F$1008,CONCATENATE("&gt;",TEXT('Bayes Rule'!F685,0.0000000001)))</f>
        <v>0.9906662519095472</v>
      </c>
      <c r="B685" t="b">
        <f>IF(OR(AND('scratch sheet'!A685&gt;=0.95,A686&lt;0.95),AND('scratch sheet'!A685&lt;0.95,A686&gt;=0.95)),'Bayes Rule'!C685)</f>
        <v>0</v>
      </c>
    </row>
    <row r="686" spans="1:2" ht="12.75">
      <c r="A686">
        <f>SUMIF('Bayes Rule'!F$8:'Bayes Rule'!F$1008,CONCATENATE("&gt;",TEXT('Bayes Rule'!F686,0.0000000001)))</f>
        <v>0.9908140553894461</v>
      </c>
      <c r="B686" t="b">
        <f>IF(OR(AND('scratch sheet'!A686&gt;=0.95,A687&lt;0.95),AND('scratch sheet'!A686&lt;0.95,A687&gt;=0.95)),'Bayes Rule'!C686)</f>
        <v>0</v>
      </c>
    </row>
    <row r="687" spans="1:2" ht="12.75">
      <c r="A687">
        <f>SUMIF('Bayes Rule'!F$8:'Bayes Rule'!F$1008,CONCATENATE("&gt;",TEXT('Bayes Rule'!F687,0.0000000001)))</f>
        <v>0.990961712414678</v>
      </c>
      <c r="B687" t="b">
        <f>IF(OR(AND('scratch sheet'!A687&gt;=0.95,A688&lt;0.95),AND('scratch sheet'!A687&lt;0.95,A688&gt;=0.95)),'Bayes Rule'!C687)</f>
        <v>0</v>
      </c>
    </row>
    <row r="688" spans="1:2" ht="12.75">
      <c r="A688">
        <f>SUMIF('Bayes Rule'!F$8:'Bayes Rule'!F$1008,CONCATENATE("&gt;",TEXT('Bayes Rule'!F688,0.0000000001)))</f>
        <v>0.9912494396544651</v>
      </c>
      <c r="B688" t="b">
        <f>IF(OR(AND('scratch sheet'!A688&gt;=0.95,A689&lt;0.95),AND('scratch sheet'!A688&lt;0.95,A689&gt;=0.95)),'Bayes Rule'!C688)</f>
        <v>0</v>
      </c>
    </row>
    <row r="689" spans="1:2" ht="12.75">
      <c r="A689">
        <f>SUMIF('Bayes Rule'!F$8:'Bayes Rule'!F$1008,CONCATENATE("&gt;",TEXT('Bayes Rule'!F689,0.0000000001)))</f>
        <v>0.9915305024234458</v>
      </c>
      <c r="B689" t="b">
        <f>IF(OR(AND('scratch sheet'!A689&gt;=0.95,A690&lt;0.95),AND('scratch sheet'!A689&lt;0.95,A690&gt;=0.95)),'Bayes Rule'!C689)</f>
        <v>0</v>
      </c>
    </row>
    <row r="690" spans="1:2" ht="12.75">
      <c r="A690">
        <f>SUMIF('Bayes Rule'!F$8:'Bayes Rule'!F$1008,CONCATENATE("&gt;",TEXT('Bayes Rule'!F690,0.0000000001)))</f>
        <v>0.9915305024234458</v>
      </c>
      <c r="B690" t="b">
        <f>IF(OR(AND('scratch sheet'!A690&gt;=0.95,A691&lt;0.95),AND('scratch sheet'!A690&lt;0.95,A691&gt;=0.95)),'Bayes Rule'!C690)</f>
        <v>0</v>
      </c>
    </row>
    <row r="691" spans="1:2" ht="12.75">
      <c r="A691">
        <f>SUMIF('Bayes Rule'!F$8:'Bayes Rule'!F$1008,CONCATENATE("&gt;",TEXT('Bayes Rule'!F691,0.0000000001)))</f>
        <v>0.9918034824028096</v>
      </c>
      <c r="B691" t="b">
        <f>IF(OR(AND('scratch sheet'!A691&gt;=0.95,A692&lt;0.95),AND('scratch sheet'!A691&lt;0.95,A692&gt;=0.95)),'Bayes Rule'!C691)</f>
        <v>0</v>
      </c>
    </row>
    <row r="692" spans="1:2" ht="12.75">
      <c r="A692">
        <f>SUMIF('Bayes Rule'!F$8:'Bayes Rule'!F$1008,CONCATENATE("&gt;",TEXT('Bayes Rule'!F692,0.0000000001)))</f>
        <v>0.9920706211717693</v>
      </c>
      <c r="B692" t="b">
        <f>IF(OR(AND('scratch sheet'!A692&gt;=0.95,A693&lt;0.95),AND('scratch sheet'!A692&lt;0.95,A693&gt;=0.95)),'Bayes Rule'!C692)</f>
        <v>0</v>
      </c>
    </row>
    <row r="693" spans="1:2" ht="12.75">
      <c r="A693">
        <f>SUMIF('Bayes Rule'!F$8:'Bayes Rule'!F$1008,CONCATENATE("&gt;",TEXT('Bayes Rule'!F693,0.0000000001)))</f>
        <v>0.9920706211717693</v>
      </c>
      <c r="B693" t="b">
        <f>IF(OR(AND('scratch sheet'!A693&gt;=0.95,A694&lt;0.95),AND('scratch sheet'!A693&lt;0.95,A694&gt;=0.95)),'Bayes Rule'!C693)</f>
        <v>0</v>
      </c>
    </row>
    <row r="694" spans="1:2" ht="12.75">
      <c r="A694">
        <f>SUMIF('Bayes Rule'!F$8:'Bayes Rule'!F$1008,CONCATENATE("&gt;",TEXT('Bayes Rule'!F694,0.0000000001)))</f>
        <v>0.9922011839919063</v>
      </c>
      <c r="B694" t="b">
        <f>IF(OR(AND('scratch sheet'!A694&gt;=0.95,A695&lt;0.95),AND('scratch sheet'!A694&lt;0.95,A695&gt;=0.95)),'Bayes Rule'!C694)</f>
        <v>0</v>
      </c>
    </row>
    <row r="695" spans="1:2" ht="12.75">
      <c r="A695">
        <f>SUMIF('Bayes Rule'!F$8:'Bayes Rule'!F$1008,CONCATENATE("&gt;",TEXT('Bayes Rule'!F695,0.0000000001)))</f>
        <v>0.9925831144015268</v>
      </c>
      <c r="B695" t="b">
        <f>IF(OR(AND('scratch sheet'!A695&gt;=0.95,A696&lt;0.95),AND('scratch sheet'!A695&lt;0.95,A696&gt;=0.95)),'Bayes Rule'!C695)</f>
        <v>0</v>
      </c>
    </row>
    <row r="696" spans="1:2" ht="12.75">
      <c r="A696">
        <f>SUMIF('Bayes Rule'!F$8:'Bayes Rule'!F$1008,CONCATENATE("&gt;",TEXT('Bayes Rule'!F696,0.0000000001)))</f>
        <v>0.9925831144015268</v>
      </c>
      <c r="B696" t="b">
        <f>IF(OR(AND('scratch sheet'!A696&gt;=0.95,A697&lt;0.95),AND('scratch sheet'!A696&lt;0.95,A697&gt;=0.95)),'Bayes Rule'!C696)</f>
        <v>0</v>
      </c>
    </row>
    <row r="697" spans="1:2" ht="12.75">
      <c r="A697">
        <f>SUMIF('Bayes Rule'!F$8:'Bayes Rule'!F$1008,CONCATENATE("&gt;",TEXT('Bayes Rule'!F697,0.0000000001)))</f>
        <v>0.9927068291293584</v>
      </c>
      <c r="B697" t="b">
        <f>IF(OR(AND('scratch sheet'!A697&gt;=0.95,A698&lt;0.95),AND('scratch sheet'!A697&lt;0.95,A698&gt;=0.95)),'Bayes Rule'!C697)</f>
        <v>0</v>
      </c>
    </row>
    <row r="698" spans="1:2" ht="12.75">
      <c r="A698">
        <f>SUMIF('Bayes Rule'!F$8:'Bayes Rule'!F$1008,CONCATENATE("&gt;",TEXT('Bayes Rule'!F698,0.0000000001)))</f>
        <v>0.9930690066796254</v>
      </c>
      <c r="B698" t="b">
        <f>IF(OR(AND('scratch sheet'!A698&gt;=0.95,A699&lt;0.95),AND('scratch sheet'!A698&lt;0.95,A699&gt;=0.95)),'Bayes Rule'!C698)</f>
        <v>0</v>
      </c>
    </row>
    <row r="699" spans="1:2" ht="12.75">
      <c r="A699">
        <f>SUMIF('Bayes Rule'!F$8:'Bayes Rule'!F$1008,CONCATENATE("&gt;",TEXT('Bayes Rule'!F699,0.0000000001)))</f>
        <v>0.9931861499729053</v>
      </c>
      <c r="B699" t="b">
        <f>IF(OR(AND('scratch sheet'!A699&gt;=0.95,A700&lt;0.95),AND('scratch sheet'!A699&lt;0.95,A700&gt;=0.95)),'Bayes Rule'!C699)</f>
        <v>0</v>
      </c>
    </row>
    <row r="700" spans="1:2" ht="12.75">
      <c r="A700">
        <f>SUMIF('Bayes Rule'!F$8:'Bayes Rule'!F$1008,CONCATENATE("&gt;",TEXT('Bayes Rule'!F700,0.0000000001)))</f>
        <v>0.9933013756267595</v>
      </c>
      <c r="B700" t="b">
        <f>IF(OR(AND('scratch sheet'!A700&gt;=0.95,A701&lt;0.95),AND('scratch sheet'!A700&lt;0.95,A701&gt;=0.95)),'Bayes Rule'!C700)</f>
        <v>0</v>
      </c>
    </row>
    <row r="701" spans="1:2" ht="12.75">
      <c r="A701">
        <f>SUMIF('Bayes Rule'!F$8:'Bayes Rule'!F$1008,CONCATENATE("&gt;",TEXT('Bayes Rule'!F701,0.0000000001)))</f>
        <v>0.9934163887057672</v>
      </c>
      <c r="B701" t="b">
        <f>IF(OR(AND('scratch sheet'!A701&gt;=0.95,A702&lt;0.95),AND('scratch sheet'!A701&lt;0.95,A702&gt;=0.95)),'Bayes Rule'!C701)</f>
        <v>0</v>
      </c>
    </row>
    <row r="702" spans="1:2" ht="12.75">
      <c r="A702">
        <f>SUMIF('Bayes Rule'!F$8:'Bayes Rule'!F$1008,CONCATENATE("&gt;",TEXT('Bayes Rule'!F702,0.0000000001)))</f>
        <v>0.9936401427512409</v>
      </c>
      <c r="B702" t="b">
        <f>IF(OR(AND('scratch sheet'!A702&gt;=0.95,A703&lt;0.95),AND('scratch sheet'!A702&lt;0.95,A703&gt;=0.95)),'Bayes Rule'!C702)</f>
        <v>0</v>
      </c>
    </row>
    <row r="703" spans="1:2" ht="12.75">
      <c r="A703">
        <f>SUMIF('Bayes Rule'!F$8:'Bayes Rule'!F$1008,CONCATENATE("&gt;",TEXT('Bayes Rule'!F703,0.0000000001)))</f>
        <v>0.9937493938440636</v>
      </c>
      <c r="B703" t="b">
        <f>IF(OR(AND('scratch sheet'!A703&gt;=0.95,A704&lt;0.95),AND('scratch sheet'!A703&lt;0.95,A704&gt;=0.95)),'Bayes Rule'!C703)</f>
        <v>0</v>
      </c>
    </row>
    <row r="704" spans="1:2" ht="12.75">
      <c r="A704">
        <f>SUMIF('Bayes Rule'!F$8:'Bayes Rule'!F$1008,CONCATENATE("&gt;",TEXT('Bayes Rule'!F704,0.0000000001)))</f>
        <v>0.9938581934244505</v>
      </c>
      <c r="B704" t="b">
        <f>IF(OR(AND('scratch sheet'!A704&gt;=0.95,A705&lt;0.95),AND('scratch sheet'!A704&lt;0.95,A705&gt;=0.95)),'Bayes Rule'!C704)</f>
        <v>0</v>
      </c>
    </row>
    <row r="705" spans="1:2" ht="12.75">
      <c r="A705">
        <f>SUMIF('Bayes Rule'!F$8:'Bayes Rule'!F$1008,CONCATENATE("&gt;",TEXT('Bayes Rule'!F705,0.0000000001)))</f>
        <v>0.9940697822826778</v>
      </c>
      <c r="B705" t="b">
        <f>IF(OR(AND('scratch sheet'!A705&gt;=0.95,A706&lt;0.95),AND('scratch sheet'!A705&lt;0.95,A706&gt;=0.95)),'Bayes Rule'!C705)</f>
        <v>0</v>
      </c>
    </row>
    <row r="706" spans="1:2" ht="12.75">
      <c r="A706">
        <f>SUMIF('Bayes Rule'!F$8:'Bayes Rule'!F$1008,CONCATENATE("&gt;",TEXT('Bayes Rule'!F706,0.0000000001)))</f>
        <v>0.9942760847556179</v>
      </c>
      <c r="B706" t="b">
        <f>IF(OR(AND('scratch sheet'!A706&gt;=0.95,A707&lt;0.95),AND('scratch sheet'!A706&lt;0.95,A707&gt;=0.95)),'Bayes Rule'!C706)</f>
        <v>0</v>
      </c>
    </row>
    <row r="707" spans="1:2" ht="12.75">
      <c r="A707">
        <f>SUMIF('Bayes Rule'!F$8:'Bayes Rule'!F$1008,CONCATENATE("&gt;",TEXT('Bayes Rule'!F707,0.0000000001)))</f>
        <v>0.9942760847556179</v>
      </c>
      <c r="B707" t="b">
        <f>IF(OR(AND('scratch sheet'!A707&gt;=0.95,A708&lt;0.95),AND('scratch sheet'!A707&lt;0.95,A708&gt;=0.95)),'Bayes Rule'!C707)</f>
        <v>0</v>
      </c>
    </row>
    <row r="708" spans="1:2" ht="12.75">
      <c r="A708">
        <f>SUMIF('Bayes Rule'!F$8:'Bayes Rule'!F$1008,CONCATENATE("&gt;",TEXT('Bayes Rule'!F708,0.0000000001)))</f>
        <v>0.9943770032883427</v>
      </c>
      <c r="B708" t="b">
        <f>IF(OR(AND('scratch sheet'!A708&gt;=0.95,A709&lt;0.95),AND('scratch sheet'!A708&lt;0.95,A709&gt;=0.95)),'Bayes Rule'!C708)</f>
        <v>0</v>
      </c>
    </row>
    <row r="709" spans="1:2" ht="12.75">
      <c r="A709">
        <f>SUMIF('Bayes Rule'!F$8:'Bayes Rule'!F$1008,CONCATENATE("&gt;",TEXT('Bayes Rule'!F709,0.0000000001)))</f>
        <v>0.9946710085166911</v>
      </c>
      <c r="B709" t="b">
        <f>IF(OR(AND('scratch sheet'!A709&gt;=0.95,A710&lt;0.95),AND('scratch sheet'!A709&lt;0.95,A710&gt;=0.95)),'Bayes Rule'!C709)</f>
        <v>0</v>
      </c>
    </row>
    <row r="710" spans="1:2" ht="12.75">
      <c r="A710">
        <f>SUMIF('Bayes Rule'!F$8:'Bayes Rule'!F$1008,CONCATENATE("&gt;",TEXT('Bayes Rule'!F710,0.0000000001)))</f>
        <v>0.9947663098806044</v>
      </c>
      <c r="B710" t="b">
        <f>IF(OR(AND('scratch sheet'!A710&gt;=0.95,A711&lt;0.95),AND('scratch sheet'!A710&lt;0.95,A711&gt;=0.95)),'Bayes Rule'!C710)</f>
        <v>0</v>
      </c>
    </row>
    <row r="711" spans="1:2" ht="12.75">
      <c r="A711">
        <f>SUMIF('Bayes Rule'!F$8:'Bayes Rule'!F$1008,CONCATENATE("&gt;",TEXT('Bayes Rule'!F711,0.0000000001)))</f>
        <v>0.9947663098806044</v>
      </c>
      <c r="B711" t="b">
        <f>IF(OR(AND('scratch sheet'!A711&gt;=0.95,A712&lt;0.95),AND('scratch sheet'!A711&lt;0.95,A712&gt;=0.95)),'Bayes Rule'!C711)</f>
        <v>0</v>
      </c>
    </row>
    <row r="712" spans="1:2" ht="12.75">
      <c r="A712">
        <f>SUMIF('Bayes Rule'!F$8:'Bayes Rule'!F$1008,CONCATENATE("&gt;",TEXT('Bayes Rule'!F712,0.0000000001)))</f>
        <v>0.9949521963947132</v>
      </c>
      <c r="B712" t="b">
        <f>IF(OR(AND('scratch sheet'!A712&gt;=0.95,A713&lt;0.95),AND('scratch sheet'!A712&lt;0.95,A713&gt;=0.95)),'Bayes Rule'!C712)</f>
        <v>0</v>
      </c>
    </row>
    <row r="713" spans="1:2" ht="12.75">
      <c r="A713">
        <f>SUMIF('Bayes Rule'!F$8:'Bayes Rule'!F$1008,CONCATENATE("&gt;",TEXT('Bayes Rule'!F713,0.0000000001)))</f>
        <v>0.9950438889099338</v>
      </c>
      <c r="B713" t="b">
        <f>IF(OR(AND('scratch sheet'!A713&gt;=0.95,A714&lt;0.95),AND('scratch sheet'!A713&lt;0.95,A714&gt;=0.95)),'Bayes Rule'!C713)</f>
        <v>0</v>
      </c>
    </row>
    <row r="714" spans="1:2" ht="12.75">
      <c r="A714">
        <f>SUMIF('Bayes Rule'!F$8:'Bayes Rule'!F$1008,CONCATENATE("&gt;",TEXT('Bayes Rule'!F714,0.0000000001)))</f>
        <v>0.9951338170050225</v>
      </c>
      <c r="B714" t="b">
        <f>IF(OR(AND('scratch sheet'!A714&gt;=0.95,A715&lt;0.95),AND('scratch sheet'!A714&lt;0.95,A715&gt;=0.95)),'Bayes Rule'!C714)</f>
        <v>0</v>
      </c>
    </row>
    <row r="715" spans="1:2" ht="12.75">
      <c r="A715">
        <f>SUMIF('Bayes Rule'!F$8:'Bayes Rule'!F$1008,CONCATENATE("&gt;",TEXT('Bayes Rule'!F715,0.0000000001)))</f>
        <v>0.9953091505209769</v>
      </c>
      <c r="B715" t="b">
        <f>IF(OR(AND('scratch sheet'!A715&gt;=0.95,A716&lt;0.95),AND('scratch sheet'!A715&lt;0.95,A716&gt;=0.95)),'Bayes Rule'!C715)</f>
        <v>0</v>
      </c>
    </row>
    <row r="716" spans="1:2" ht="12.75">
      <c r="A716">
        <f>SUMIF('Bayes Rule'!F$8:'Bayes Rule'!F$1008,CONCATENATE("&gt;",TEXT('Bayes Rule'!F716,0.0000000001)))</f>
        <v>0.9953956284966948</v>
      </c>
      <c r="B716" t="b">
        <f>IF(OR(AND('scratch sheet'!A716&gt;=0.95,A717&lt;0.95),AND('scratch sheet'!A716&lt;0.95,A717&gt;=0.95)),'Bayes Rule'!C716)</f>
        <v>0</v>
      </c>
    </row>
    <row r="717" spans="1:2" ht="12.75">
      <c r="A717">
        <f>SUMIF('Bayes Rule'!F$8:'Bayes Rule'!F$1008,CONCATENATE("&gt;",TEXT('Bayes Rule'!F717,0.0000000001)))</f>
        <v>0.9955635513657458</v>
      </c>
      <c r="B717" t="b">
        <f>IF(OR(AND('scratch sheet'!A717&gt;=0.95,A718&lt;0.95),AND('scratch sheet'!A717&lt;0.95,A718&gt;=0.95)),'Bayes Rule'!C717)</f>
        <v>0</v>
      </c>
    </row>
    <row r="718" spans="1:2" ht="12.75">
      <c r="A718">
        <f>SUMIF('Bayes Rule'!F$8:'Bayes Rule'!F$1008,CONCATENATE("&gt;",TEXT('Bayes Rule'!F718,0.0000000001)))</f>
        <v>0.9956456124416276</v>
      </c>
      <c r="B718" t="b">
        <f>IF(OR(AND('scratch sheet'!A718&gt;=0.95,A719&lt;0.95),AND('scratch sheet'!A718&lt;0.95,A719&gt;=0.95)),'Bayes Rule'!C718)</f>
        <v>0</v>
      </c>
    </row>
    <row r="719" spans="1:2" ht="12.75">
      <c r="A719">
        <f>SUMIF('Bayes Rule'!F$8:'Bayes Rule'!F$1008,CONCATENATE("&gt;",TEXT('Bayes Rule'!F719,0.0000000001)))</f>
        <v>0.9958069936321612</v>
      </c>
      <c r="B719" t="b">
        <f>IF(OR(AND('scratch sheet'!A719&gt;=0.95,A720&lt;0.95),AND('scratch sheet'!A719&lt;0.95,A720&gt;=0.95)),'Bayes Rule'!C719)</f>
        <v>0</v>
      </c>
    </row>
    <row r="720" spans="1:2" ht="12.75">
      <c r="A720">
        <f>SUMIF('Bayes Rule'!F$8:'Bayes Rule'!F$1008,CONCATENATE("&gt;",TEXT('Bayes Rule'!F720,0.0000000001)))</f>
        <v>0.9958069936321612</v>
      </c>
      <c r="B720" t="b">
        <f>IF(OR(AND('scratch sheet'!A720&gt;=0.95,A721&lt;0.95),AND('scratch sheet'!A720&lt;0.95,A721&gt;=0.95)),'Bayes Rule'!C720)</f>
        <v>0</v>
      </c>
    </row>
    <row r="721" spans="1:2" ht="12.75">
      <c r="A721">
        <f>SUMIF('Bayes Rule'!F$8:'Bayes Rule'!F$1008,CONCATENATE("&gt;",TEXT('Bayes Rule'!F721,0.0000000001)))</f>
        <v>0.9959624483380848</v>
      </c>
      <c r="B721" t="b">
        <f>IF(OR(AND('scratch sheet'!A721&gt;=0.95,A722&lt;0.95),AND('scratch sheet'!A721&lt;0.95,A722&gt;=0.95)),'Bayes Rule'!C721)</f>
        <v>0</v>
      </c>
    </row>
    <row r="722" spans="1:2" ht="12.75">
      <c r="A722">
        <f>SUMIF('Bayes Rule'!F$8:'Bayes Rule'!F$1008,CONCATENATE("&gt;",TEXT('Bayes Rule'!F722,0.0000000001)))</f>
        <v>0.9961143895221664</v>
      </c>
      <c r="B722" t="b">
        <f>IF(OR(AND('scratch sheet'!A722&gt;=0.95,A723&lt;0.95),AND('scratch sheet'!A722&lt;0.95,A723&gt;=0.95)),'Bayes Rule'!C722)</f>
        <v>0</v>
      </c>
    </row>
    <row r="723" spans="1:2" ht="12.75">
      <c r="A723">
        <f>SUMIF('Bayes Rule'!F$8:'Bayes Rule'!F$1008,CONCATENATE("&gt;",TEXT('Bayes Rule'!F723,0.0000000001)))</f>
        <v>0.9961143895221664</v>
      </c>
      <c r="B723" t="b">
        <f>IF(OR(AND('scratch sheet'!A723&gt;=0.95,A724&lt;0.95),AND('scratch sheet'!A723&lt;0.95,A724&gt;=0.95)),'Bayes Rule'!C723)</f>
        <v>0</v>
      </c>
    </row>
    <row r="724" spans="1:2" ht="12.75">
      <c r="A724">
        <f>SUMIF('Bayes Rule'!F$8:'Bayes Rule'!F$1008,CONCATENATE("&gt;",TEXT('Bayes Rule'!F724,0.0000000001)))</f>
        <v>0.9962605027442841</v>
      </c>
      <c r="B724" t="b">
        <f>IF(OR(AND('scratch sheet'!A724&gt;=0.95,A725&lt;0.95),AND('scratch sheet'!A724&lt;0.95,A725&gt;=0.95)),'Bayes Rule'!C724)</f>
        <v>0</v>
      </c>
    </row>
    <row r="725" spans="1:2" ht="12.75">
      <c r="A725">
        <f>SUMIF('Bayes Rule'!F$8:'Bayes Rule'!F$1008,CONCATENATE("&gt;",TEXT('Bayes Rule'!F725,0.0000000001)))</f>
        <v>0.9964034387795901</v>
      </c>
      <c r="B725" t="b">
        <f>IF(OR(AND('scratch sheet'!A725&gt;=0.95,A726&lt;0.95),AND('scratch sheet'!A725&lt;0.95,A726&gt;=0.95)),'Bayes Rule'!C725)</f>
        <v>0</v>
      </c>
    </row>
    <row r="726" spans="1:2" ht="12.75">
      <c r="A726">
        <f>SUMIF('Bayes Rule'!F$8:'Bayes Rule'!F$1008,CONCATENATE("&gt;",TEXT('Bayes Rule'!F726,0.0000000001)))</f>
        <v>0.9964727320441131</v>
      </c>
      <c r="B726" t="b">
        <f>IF(OR(AND('scratch sheet'!A726&gt;=0.95,A727&lt;0.95),AND('scratch sheet'!A726&lt;0.95,A727&gt;=0.95)),'Bayes Rule'!C726)</f>
        <v>0</v>
      </c>
    </row>
    <row r="727" spans="1:2" ht="12.75">
      <c r="A727">
        <f>SUMIF('Bayes Rule'!F$8:'Bayes Rule'!F$1008,CONCATENATE("&gt;",TEXT('Bayes Rule'!F727,0.0000000001)))</f>
        <v>0.9965406062625354</v>
      </c>
      <c r="B727" t="b">
        <f>IF(OR(AND('scratch sheet'!A727&gt;=0.95,A728&lt;0.95),AND('scratch sheet'!A727&lt;0.95,A728&gt;=0.95)),'Bayes Rule'!C727)</f>
        <v>0</v>
      </c>
    </row>
    <row r="728" spans="1:2" ht="12.75">
      <c r="A728">
        <f>SUMIF('Bayes Rule'!F$8:'Bayes Rule'!F$1008,CONCATENATE("&gt;",TEXT('Bayes Rule'!F728,0.0000000001)))</f>
        <v>0.9966084728092829</v>
      </c>
      <c r="B728" t="b">
        <f>IF(OR(AND('scratch sheet'!A728&gt;=0.95,A729&lt;0.95),AND('scratch sheet'!A728&lt;0.95,A729&gt;=0.95)),'Bayes Rule'!C728)</f>
        <v>0</v>
      </c>
    </row>
    <row r="729" spans="1:2" ht="12.75">
      <c r="A729">
        <f>SUMIF('Bayes Rule'!F$8:'Bayes Rule'!F$1008,CONCATENATE("&gt;",TEXT('Bayes Rule'!F729,0.0000000001)))</f>
        <v>0.9967400549837833</v>
      </c>
      <c r="B729" t="b">
        <f>IF(OR(AND('scratch sheet'!A729&gt;=0.95,A730&lt;0.95),AND('scratch sheet'!A729&lt;0.95,A730&gt;=0.95)),'Bayes Rule'!C729)</f>
        <v>0</v>
      </c>
    </row>
    <row r="730" spans="1:2" ht="12.75">
      <c r="A730">
        <f>SUMIF('Bayes Rule'!F$8:'Bayes Rule'!F$1008,CONCATENATE("&gt;",TEXT('Bayes Rule'!F730,0.0000000001)))</f>
        <v>0.9967400549837833</v>
      </c>
      <c r="B730" t="b">
        <f>IF(OR(AND('scratch sheet'!A730&gt;=0.95,A731&lt;0.95),AND('scratch sheet'!A730&lt;0.95,A731&gt;=0.95)),'Bayes Rule'!C730)</f>
        <v>0</v>
      </c>
    </row>
    <row r="731" spans="1:2" ht="12.75">
      <c r="A731">
        <f>SUMIF('Bayes Rule'!F$8:'Bayes Rule'!F$1008,CONCATENATE("&gt;",TEXT('Bayes Rule'!F731,0.0000000001)))</f>
        <v>0.9969297134114129</v>
      </c>
      <c r="B731" t="b">
        <f>IF(OR(AND('scratch sheet'!A731&gt;=0.95,A732&lt;0.95),AND('scratch sheet'!A731&lt;0.95,A732&gt;=0.95)),'Bayes Rule'!C731)</f>
        <v>0</v>
      </c>
    </row>
    <row r="732" spans="1:2" ht="12.75">
      <c r="A732">
        <f>SUMIF('Bayes Rule'!F$8:'Bayes Rule'!F$1008,CONCATENATE("&gt;",TEXT('Bayes Rule'!F732,0.0000000001)))</f>
        <v>0.9969297134114129</v>
      </c>
      <c r="B732" t="b">
        <f>IF(OR(AND('scratch sheet'!A732&gt;=0.95,A733&lt;0.95),AND('scratch sheet'!A732&lt;0.95,A733&gt;=0.95)),'Bayes Rule'!C732)</f>
        <v>0</v>
      </c>
    </row>
    <row r="733" spans="1:2" ht="12.75">
      <c r="A733">
        <f>SUMIF('Bayes Rule'!F$8:'Bayes Rule'!F$1008,CONCATENATE("&gt;",TEXT('Bayes Rule'!F733,0.0000000001)))</f>
        <v>0.9969908291696518</v>
      </c>
      <c r="B733" t="b">
        <f>IF(OR(AND('scratch sheet'!A733&gt;=0.95,A734&lt;0.95),AND('scratch sheet'!A733&lt;0.95,A734&gt;=0.95)),'Bayes Rule'!C733)</f>
        <v>0</v>
      </c>
    </row>
    <row r="734" spans="1:2" ht="12.75">
      <c r="A734">
        <f>SUMIF('Bayes Rule'!F$8:'Bayes Rule'!F$1008,CONCATENATE("&gt;",TEXT('Bayes Rule'!F734,0.0000000001)))</f>
        <v>0.997109928394872</v>
      </c>
      <c r="B734" t="b">
        <f>IF(OR(AND('scratch sheet'!A734&gt;=0.95,A735&lt;0.95),AND('scratch sheet'!A734&lt;0.95,A735&gt;=0.95)),'Bayes Rule'!C734)</f>
        <v>0</v>
      </c>
    </row>
    <row r="735" spans="1:2" ht="12.75">
      <c r="A735">
        <f>SUMIF('Bayes Rule'!F$8:'Bayes Rule'!F$1008,CONCATENATE("&gt;",TEXT('Bayes Rule'!F735,0.0000000001)))</f>
        <v>0.9972258145943257</v>
      </c>
      <c r="B735" t="b">
        <f>IF(OR(AND('scratch sheet'!A735&gt;=0.95,A736&lt;0.95),AND('scratch sheet'!A735&lt;0.95,A736&gt;=0.95)),'Bayes Rule'!C735)</f>
        <v>0</v>
      </c>
    </row>
    <row r="736" spans="1:2" ht="12.75">
      <c r="A736">
        <f>SUMIF('Bayes Rule'!F$8:'Bayes Rule'!F$1008,CONCATENATE("&gt;",TEXT('Bayes Rule'!F736,0.0000000001)))</f>
        <v>0.9972819129843272</v>
      </c>
      <c r="B736" t="b">
        <f>IF(OR(AND('scratch sheet'!A736&gt;=0.95,A737&lt;0.95),AND('scratch sheet'!A736&lt;0.95,A737&gt;=0.95)),'Bayes Rule'!C736)</f>
        <v>0</v>
      </c>
    </row>
    <row r="737" spans="1:2" ht="12.75">
      <c r="A737">
        <f>SUMIF('Bayes Rule'!F$8:'Bayes Rule'!F$1008,CONCATENATE("&gt;",TEXT('Bayes Rule'!F737,0.0000000001)))</f>
        <v>0.99739203593592</v>
      </c>
      <c r="B737" t="b">
        <f>IF(OR(AND('scratch sheet'!A737&gt;=0.95,A738&lt;0.95),AND('scratch sheet'!A737&lt;0.95,A738&gt;=0.95)),'Bayes Rule'!C737)</f>
        <v>0</v>
      </c>
    </row>
    <row r="738" spans="1:2" ht="12.75">
      <c r="A738">
        <f>SUMIF('Bayes Rule'!F$8:'Bayes Rule'!F$1008,CONCATENATE("&gt;",TEXT('Bayes Rule'!F738,0.0000000001)))</f>
        <v>0.9974457501048494</v>
      </c>
      <c r="B738" t="b">
        <f>IF(OR(AND('scratch sheet'!A738&gt;=0.95,A739&lt;0.95),AND('scratch sheet'!A738&lt;0.95,A739&gt;=0.95)),'Bayes Rule'!C738)</f>
        <v>0</v>
      </c>
    </row>
    <row r="739" spans="1:2" ht="12.75">
      <c r="A739">
        <f>SUMIF('Bayes Rule'!F$8:'Bayes Rule'!F$1008,CONCATENATE("&gt;",TEXT('Bayes Rule'!F739,0.0000000001)))</f>
        <v>0.9974983024404266</v>
      </c>
      <c r="B739" t="b">
        <f>IF(OR(AND('scratch sheet'!A739&gt;=0.95,A740&lt;0.95),AND('scratch sheet'!A739&lt;0.95,A740&gt;=0.95)),'Bayes Rule'!C739)</f>
        <v>0</v>
      </c>
    </row>
    <row r="740" spans="1:2" ht="12.75">
      <c r="A740">
        <f>SUMIF('Bayes Rule'!F$8:'Bayes Rule'!F$1008,CONCATENATE("&gt;",TEXT('Bayes Rule'!F740,0.0000000001)))</f>
        <v>0.9975497128107919</v>
      </c>
      <c r="B740" t="b">
        <f>IF(OR(AND('scratch sheet'!A740&gt;=0.95,A741&lt;0.95),AND('scratch sheet'!A740&lt;0.95,A741&gt;=0.95)),'Bayes Rule'!C740)</f>
        <v>0</v>
      </c>
    </row>
    <row r="741" spans="1:2" ht="12.75">
      <c r="A741">
        <f>SUMIF('Bayes Rule'!F$8:'Bayes Rule'!F$1008,CONCATENATE("&gt;",TEXT('Bayes Rule'!F741,0.0000000001)))</f>
        <v>0.9976010654907607</v>
      </c>
      <c r="B741" t="b">
        <f>IF(OR(AND('scratch sheet'!A741&gt;=0.95,A742&lt;0.95),AND('scratch sheet'!A741&lt;0.95,A742&gt;=0.95)),'Bayes Rule'!C741)</f>
        <v>0</v>
      </c>
    </row>
    <row r="742" spans="1:2" ht="12.75">
      <c r="A742">
        <f>SUMIF('Bayes Rule'!F$8:'Bayes Rule'!F$1008,CONCATENATE("&gt;",TEXT('Bayes Rule'!F742,0.0000000001)))</f>
        <v>0.9977005386289112</v>
      </c>
      <c r="B742" t="b">
        <f>IF(OR(AND('scratch sheet'!A742&gt;=0.95,A743&lt;0.95),AND('scratch sheet'!A742&lt;0.95,A743&gt;=0.95)),'Bayes Rule'!C742)</f>
        <v>0</v>
      </c>
    </row>
    <row r="743" spans="1:2" ht="12.75">
      <c r="A743">
        <f>SUMIF('Bayes Rule'!F$8:'Bayes Rule'!F$1008,CONCATENATE("&gt;",TEXT('Bayes Rule'!F743,0.0000000001)))</f>
        <v>0.9977486399568339</v>
      </c>
      <c r="B743" t="b">
        <f>IF(OR(AND('scratch sheet'!A743&gt;=0.95,A744&lt;0.95),AND('scratch sheet'!A743&lt;0.95,A744&gt;=0.95)),'Bayes Rule'!C743)</f>
        <v>0</v>
      </c>
    </row>
    <row r="744" spans="1:2" ht="12.75">
      <c r="A744">
        <f>SUMIF('Bayes Rule'!F$8:'Bayes Rule'!F$1008,CONCATENATE("&gt;",TEXT('Bayes Rule'!F744,0.0000000001)))</f>
        <v>0.9978433218084768</v>
      </c>
      <c r="B744" t="b">
        <f>IF(OR(AND('scratch sheet'!A744&gt;=0.95,A745&lt;0.95),AND('scratch sheet'!A744&lt;0.95,A745&gt;=0.95)),'Bayes Rule'!C744)</f>
        <v>0</v>
      </c>
    </row>
    <row r="745" spans="1:2" ht="12.75">
      <c r="A745">
        <f>SUMIF('Bayes Rule'!F$8:'Bayes Rule'!F$1008,CONCATENATE("&gt;",TEXT('Bayes Rule'!F745,0.0000000001)))</f>
        <v>0.9978893121499534</v>
      </c>
      <c r="B745" t="b">
        <f>IF(OR(AND('scratch sheet'!A745&gt;=0.95,A746&lt;0.95),AND('scratch sheet'!A745&lt;0.95,A746&gt;=0.95)),'Bayes Rule'!C745)</f>
        <v>0</v>
      </c>
    </row>
    <row r="746" spans="1:2" ht="12.75">
      <c r="A746">
        <f>SUMIF('Bayes Rule'!F$8:'Bayes Rule'!F$1008,CONCATENATE("&gt;",TEXT('Bayes Rule'!F746,0.0000000001)))</f>
        <v>0.9978893121499534</v>
      </c>
      <c r="B746" t="b">
        <f>IF(OR(AND('scratch sheet'!A746&gt;=0.95,A747&lt;0.95),AND('scratch sheet'!A746&lt;0.95,A747&gt;=0.95)),'Bayes Rule'!C746)</f>
        <v>0</v>
      </c>
    </row>
    <row r="747" spans="1:2" ht="12.75">
      <c r="A747">
        <f>SUMIF('Bayes Rule'!F$8:'Bayes Rule'!F$1008,CONCATENATE("&gt;",TEXT('Bayes Rule'!F747,0.0000000001)))</f>
        <v>0.9980223311606194</v>
      </c>
      <c r="B747" t="b">
        <f>IF(OR(AND('scratch sheet'!A747&gt;=0.95,A748&lt;0.95),AND('scratch sheet'!A747&lt;0.95,A748&gt;=0.95)),'Bayes Rule'!C747)</f>
        <v>0</v>
      </c>
    </row>
    <row r="748" spans="1:2" ht="12.75">
      <c r="A748">
        <f>SUMIF('Bayes Rule'!F$8:'Bayes Rule'!F$1008,CONCATENATE("&gt;",TEXT('Bayes Rule'!F748,0.0000000001)))</f>
        <v>0.9980223311606194</v>
      </c>
      <c r="B748" t="b">
        <f>IF(OR(AND('scratch sheet'!A748&gt;=0.95,A749&lt;0.95),AND('scratch sheet'!A748&lt;0.95,A749&gt;=0.95)),'Bayes Rule'!C748)</f>
        <v>0</v>
      </c>
    </row>
    <row r="749" spans="1:2" ht="12.75">
      <c r="A749">
        <f>SUMIF('Bayes Rule'!F$8:'Bayes Rule'!F$1008,CONCATENATE("&gt;",TEXT('Bayes Rule'!F749,0.0000000001)))</f>
        <v>0.9981072811321015</v>
      </c>
      <c r="B749" t="b">
        <f>IF(OR(AND('scratch sheet'!A749&gt;=0.95,A750&lt;0.95),AND('scratch sheet'!A749&lt;0.95,A750&gt;=0.95)),'Bayes Rule'!C749)</f>
        <v>0</v>
      </c>
    </row>
    <row r="750" spans="1:2" ht="12.75">
      <c r="A750">
        <f>SUMIF('Bayes Rule'!F$8:'Bayes Rule'!F$1008,CONCATENATE("&gt;",TEXT('Bayes Rule'!F750,0.0000000001)))</f>
        <v>0.9981072811321015</v>
      </c>
      <c r="B750" t="b">
        <f>IF(OR(AND('scratch sheet'!A750&gt;=0.95,A751&lt;0.95),AND('scratch sheet'!A750&lt;0.95,A751&gt;=0.95)),'Bayes Rule'!C750)</f>
        <v>0</v>
      </c>
    </row>
    <row r="751" spans="1:2" ht="12.75">
      <c r="A751">
        <f>SUMIF('Bayes Rule'!F$8:'Bayes Rule'!F$1008,CONCATENATE("&gt;",TEXT('Bayes Rule'!F751,0.0000000001)))</f>
        <v>0.9982291305702709</v>
      </c>
      <c r="B751" t="b">
        <f>IF(OR(AND('scratch sheet'!A751&gt;=0.95,A752&lt;0.95),AND('scratch sheet'!A751&lt;0.95,A752&gt;=0.95)),'Bayes Rule'!C751)</f>
        <v>0</v>
      </c>
    </row>
    <row r="752" spans="1:2" ht="12.75">
      <c r="A752">
        <f>SUMIF('Bayes Rule'!F$8:'Bayes Rule'!F$1008,CONCATENATE("&gt;",TEXT('Bayes Rule'!F752,0.0000000001)))</f>
        <v>0.9982291305702709</v>
      </c>
      <c r="B752" t="b">
        <f>IF(OR(AND('scratch sheet'!A752&gt;=0.95,A753&lt;0.95),AND('scratch sheet'!A752&lt;0.95,A753&gt;=0.95)),'Bayes Rule'!C752)</f>
        <v>0</v>
      </c>
    </row>
    <row r="753" spans="1:2" ht="12.75">
      <c r="A753">
        <f>SUMIF('Bayes Rule'!F$8:'Bayes Rule'!F$1008,CONCATENATE("&gt;",TEXT('Bayes Rule'!F753,0.0000000001)))</f>
        <v>0.9982683022770589</v>
      </c>
      <c r="B753" t="b">
        <f>IF(OR(AND('scratch sheet'!A753&gt;=0.95,A754&lt;0.95),AND('scratch sheet'!A753&lt;0.95,A754&gt;=0.95)),'Bayes Rule'!C753)</f>
        <v>0</v>
      </c>
    </row>
    <row r="754" spans="1:2" ht="12.75">
      <c r="A754">
        <f>SUMIF('Bayes Rule'!F$8:'Bayes Rule'!F$1008,CONCATENATE("&gt;",TEXT('Bayes Rule'!F754,0.0000000001)))</f>
        <v>0.998344075269117</v>
      </c>
      <c r="B754" t="b">
        <f>IF(OR(AND('scratch sheet'!A754&gt;=0.95,A755&lt;0.95),AND('scratch sheet'!A754&lt;0.95,A755&gt;=0.95)),'Bayes Rule'!C754)</f>
        <v>0</v>
      </c>
    </row>
    <row r="755" spans="1:2" ht="12.75">
      <c r="A755">
        <f>SUMIF('Bayes Rule'!F$8:'Bayes Rule'!F$1008,CONCATENATE("&gt;",TEXT('Bayes Rule'!F755,0.0000000001)))</f>
        <v>0.9984179614339328</v>
      </c>
      <c r="B755" t="b">
        <f>IF(OR(AND('scratch sheet'!A755&gt;=0.95,A756&lt;0.95),AND('scratch sheet'!A755&lt;0.95,A756&gt;=0.95)),'Bayes Rule'!C755)</f>
        <v>0</v>
      </c>
    </row>
    <row r="756" spans="1:2" ht="12.75">
      <c r="A756">
        <f>SUMIF('Bayes Rule'!F$8:'Bayes Rule'!F$1008,CONCATENATE("&gt;",TEXT('Bayes Rule'!F756,0.0000000001)))</f>
        <v>0.9984179614339328</v>
      </c>
      <c r="B756" t="b">
        <f>IF(OR(AND('scratch sheet'!A756&gt;=0.95,A757&lt;0.95),AND('scratch sheet'!A756&lt;0.95,A757&gt;=0.95)),'Bayes Rule'!C756)</f>
        <v>0</v>
      </c>
    </row>
    <row r="757" spans="1:2" ht="12.75">
      <c r="A757">
        <f>SUMIF('Bayes Rule'!F$8:'Bayes Rule'!F$1008,CONCATENATE("&gt;",TEXT('Bayes Rule'!F757,0.0000000001)))</f>
        <v>0.9984536133200236</v>
      </c>
      <c r="B757" t="b">
        <f>IF(OR(AND('scratch sheet'!A757&gt;=0.95,A758&lt;0.95),AND('scratch sheet'!A757&lt;0.95,A758&gt;=0.95)),'Bayes Rule'!C757)</f>
        <v>0</v>
      </c>
    </row>
    <row r="758" spans="1:2" ht="12.75">
      <c r="A758">
        <f>SUMIF('Bayes Rule'!F$8:'Bayes Rule'!F$1008,CONCATENATE("&gt;",TEXT('Bayes Rule'!F758,0.0000000001)))</f>
        <v>0.9985228728348383</v>
      </c>
      <c r="B758" t="b">
        <f>IF(OR(AND('scratch sheet'!A758&gt;=0.95,A759&lt;0.95),AND('scratch sheet'!A758&lt;0.95,A759&gt;=0.95)),'Bayes Rule'!C758)</f>
        <v>0</v>
      </c>
    </row>
    <row r="759" spans="1:2" ht="12.75">
      <c r="A759">
        <f>SUMIF('Bayes Rule'!F$8:'Bayes Rule'!F$1008,CONCATENATE("&gt;",TEXT('Bayes Rule'!F759,0.0000000001)))</f>
        <v>0.9985568617874747</v>
      </c>
      <c r="B759" t="b">
        <f>IF(OR(AND('scratch sheet'!A759&gt;=0.95,A760&lt;0.95),AND('scratch sheet'!A759&lt;0.95,A760&gt;=0.95)),'Bayes Rule'!C759)</f>
        <v>0</v>
      </c>
    </row>
    <row r="760" spans="1:2" ht="12.75">
      <c r="A760">
        <f>SUMIF('Bayes Rule'!F$8:'Bayes Rule'!F$1008,CONCATENATE("&gt;",TEXT('Bayes Rule'!F760,0.0000000001)))</f>
        <v>0.9986224311441143</v>
      </c>
      <c r="B760" t="b">
        <f>IF(OR(AND('scratch sheet'!A760&gt;=0.95,A761&lt;0.95),AND('scratch sheet'!A760&lt;0.95,A761&gt;=0.95)),'Bayes Rule'!C760)</f>
        <v>0</v>
      </c>
    </row>
    <row r="761" spans="1:2" ht="12.75">
      <c r="A761">
        <f>SUMIF('Bayes Rule'!F$8:'Bayes Rule'!F$1008,CONCATENATE("&gt;",TEXT('Bayes Rule'!F761,0.0000000001)))</f>
        <v>0.9986224311441143</v>
      </c>
      <c r="B761" t="b">
        <f>IF(OR(AND('scratch sheet'!A761&gt;=0.95,A762&lt;0.95),AND('scratch sheet'!A761&lt;0.95,A762&gt;=0.95)),'Bayes Rule'!C761)</f>
        <v>0</v>
      </c>
    </row>
    <row r="762" spans="1:2" ht="12.75">
      <c r="A762">
        <f>SUMIF('Bayes Rule'!F$8:'Bayes Rule'!F$1008,CONCATENATE("&gt;",TEXT('Bayes Rule'!F762,0.0000000001)))</f>
        <v>0.9987164352004</v>
      </c>
      <c r="B762" t="b">
        <f>IF(OR(AND('scratch sheet'!A762&gt;=0.95,A763&lt;0.95),AND('scratch sheet'!A762&lt;0.95,A763&gt;=0.95)),'Bayes Rule'!C762)</f>
        <v>0</v>
      </c>
    </row>
    <row r="763" spans="1:2" ht="12.75">
      <c r="A763">
        <f>SUMIF('Bayes Rule'!F$8:'Bayes Rule'!F$1008,CONCATENATE("&gt;",TEXT('Bayes Rule'!F763,0.0000000001)))</f>
        <v>0.9987164352004</v>
      </c>
      <c r="B763" t="b">
        <f>IF(OR(AND('scratch sheet'!A763&gt;=0.95,A764&lt;0.95),AND('scratch sheet'!A763&lt;0.95,A764&gt;=0.95)),'Bayes Rule'!C763)</f>
        <v>0</v>
      </c>
    </row>
    <row r="764" spans="1:2" ht="12.75">
      <c r="A764">
        <f>SUMIF('Bayes Rule'!F$8:'Bayes Rule'!F$1008,CONCATENATE("&gt;",TEXT('Bayes Rule'!F764,0.0000000001)))</f>
        <v>0.998746535954551</v>
      </c>
      <c r="B764" t="b">
        <f>IF(OR(AND('scratch sheet'!A764&gt;=0.95,A765&lt;0.95),AND('scratch sheet'!A764&lt;0.95,A765&gt;=0.95)),'Bayes Rule'!C764)</f>
        <v>0</v>
      </c>
    </row>
    <row r="765" spans="1:2" ht="12.75">
      <c r="A765">
        <f>SUMIF('Bayes Rule'!F$8:'Bayes Rule'!F$1008,CONCATENATE("&gt;",TEXT('Bayes Rule'!F765,0.0000000001)))</f>
        <v>0.998804700039189</v>
      </c>
      <c r="B765" t="b">
        <f>IF(OR(AND('scratch sheet'!A765&gt;=0.95,A766&lt;0.95),AND('scratch sheet'!A765&lt;0.95,A766&gt;=0.95)),'Bayes Rule'!C765)</f>
        <v>0</v>
      </c>
    </row>
    <row r="766" spans="1:2" ht="12.75">
      <c r="A766">
        <f>SUMIF('Bayes Rule'!F$8:'Bayes Rule'!F$1008,CONCATENATE("&gt;",TEXT('Bayes Rule'!F766,0.0000000001)))</f>
        <v>0.9988333487764757</v>
      </c>
      <c r="B766" t="b">
        <f>IF(OR(AND('scratch sheet'!A766&gt;=0.95,A767&lt;0.95),AND('scratch sheet'!A766&lt;0.95,A767&gt;=0.95)),'Bayes Rule'!C766)</f>
        <v>0</v>
      </c>
    </row>
    <row r="767" spans="1:2" ht="12.75">
      <c r="A767">
        <f>SUMIF('Bayes Rule'!F$8:'Bayes Rule'!F$1008,CONCATENATE("&gt;",TEXT('Bayes Rule'!F767,0.0000000001)))</f>
        <v>0.9988885460771643</v>
      </c>
      <c r="B767" t="b">
        <f>IF(OR(AND('scratch sheet'!A767&gt;=0.95,A768&lt;0.95),AND('scratch sheet'!A767&lt;0.95,A768&gt;=0.95)),'Bayes Rule'!C767)</f>
        <v>0</v>
      </c>
    </row>
    <row r="768" spans="1:2" ht="12.75">
      <c r="A768">
        <f>SUMIF('Bayes Rule'!F$8:'Bayes Rule'!F$1008,CONCATENATE("&gt;",TEXT('Bayes Rule'!F768,0.0000000001)))</f>
        <v>0.9989151223087777</v>
      </c>
      <c r="B768" t="b">
        <f>IF(OR(AND('scratch sheet'!A768&gt;=0.95,A769&lt;0.95),AND('scratch sheet'!A768&lt;0.95,A769&gt;=0.95)),'Bayes Rule'!C768)</f>
        <v>0</v>
      </c>
    </row>
    <row r="769" spans="1:2" ht="12.75">
      <c r="A769">
        <f>SUMIF('Bayes Rule'!F$8:'Bayes Rule'!F$1008,CONCATENATE("&gt;",TEXT('Bayes Rule'!F769,0.0000000001)))</f>
        <v>0.9989413223837612</v>
      </c>
      <c r="B769" t="b">
        <f>IF(OR(AND('scratch sheet'!A769&gt;=0.95,A770&lt;0.95),AND('scratch sheet'!A769&lt;0.95,A770&gt;=0.95)),'Bayes Rule'!C769)</f>
        <v>0</v>
      </c>
    </row>
    <row r="770" spans="1:2" ht="12.75">
      <c r="A770">
        <f>SUMIF('Bayes Rule'!F$8:'Bayes Rule'!F$1008,CONCATENATE("&gt;",TEXT('Bayes Rule'!F770,0.0000000001)))</f>
        <v>0.9989672351160438</v>
      </c>
      <c r="B770" t="b">
        <f>IF(OR(AND('scratch sheet'!A770&gt;=0.95,A771&lt;0.95),AND('scratch sheet'!A770&lt;0.95,A771&gt;=0.95)),'Bayes Rule'!C770)</f>
        <v>0</v>
      </c>
    </row>
    <row r="771" spans="1:2" ht="12.75">
      <c r="A771">
        <f>SUMIF('Bayes Rule'!F$8:'Bayes Rule'!F$1008,CONCATENATE("&gt;",TEXT('Bayes Rule'!F771,0.0000000001)))</f>
        <v>0.9989924976868991</v>
      </c>
      <c r="B771" t="b">
        <f>IF(OR(AND('scratch sheet'!A771&gt;=0.95,A772&lt;0.95),AND('scratch sheet'!A771&lt;0.95,A772&gt;=0.95)),'Bayes Rule'!C771)</f>
        <v>0</v>
      </c>
    </row>
    <row r="772" spans="1:2" ht="12.75">
      <c r="A772">
        <f>SUMIF('Bayes Rule'!F$8:'Bayes Rule'!F$1008,CONCATENATE("&gt;",TEXT('Bayes Rule'!F772,0.0000000001)))</f>
        <v>0.9990411247187874</v>
      </c>
      <c r="B772" t="b">
        <f>IF(OR(AND('scratch sheet'!A772&gt;=0.95,A773&lt;0.95),AND('scratch sheet'!A772&lt;0.95,A773&gt;=0.95)),'Bayes Rule'!C772)</f>
        <v>0</v>
      </c>
    </row>
    <row r="773" spans="1:2" ht="12.75">
      <c r="A773">
        <f>SUMIF('Bayes Rule'!F$8:'Bayes Rule'!F$1008,CONCATENATE("&gt;",TEXT('Bayes Rule'!F773,0.0000000001)))</f>
        <v>0.9990882675227206</v>
      </c>
      <c r="B773" t="b">
        <f>IF(OR(AND('scratch sheet'!A773&gt;=0.95,A774&lt;0.95),AND('scratch sheet'!A773&lt;0.95,A774&gt;=0.95)),'Bayes Rule'!C773)</f>
        <v>0</v>
      </c>
    </row>
    <row r="774" spans="1:2" ht="12.75">
      <c r="A774">
        <f>SUMIF('Bayes Rule'!F$8:'Bayes Rule'!F$1008,CONCATENATE("&gt;",TEXT('Bayes Rule'!F774,0.0000000001)))</f>
        <v>0.9991110589352475</v>
      </c>
      <c r="B774" t="b">
        <f>IF(OR(AND('scratch sheet'!A774&gt;=0.95,A775&lt;0.95),AND('scratch sheet'!A774&lt;0.95,A775&gt;=0.95)),'Bayes Rule'!C774)</f>
        <v>0</v>
      </c>
    </row>
    <row r="775" spans="1:2" ht="12.75">
      <c r="A775">
        <f>SUMIF('Bayes Rule'!F$8:'Bayes Rule'!F$1008,CONCATENATE("&gt;",TEXT('Bayes Rule'!F775,0.0000000001)))</f>
        <v>0.9991110589352475</v>
      </c>
      <c r="B775" t="b">
        <f>IF(OR(AND('scratch sheet'!A775&gt;=0.95,A776&lt;0.95),AND('scratch sheet'!A775&lt;0.95,A776&gt;=0.95)),'Bayes Rule'!C775)</f>
        <v>0</v>
      </c>
    </row>
    <row r="776" spans="1:2" ht="12.75">
      <c r="A776">
        <f>SUMIF('Bayes Rule'!F$8:'Bayes Rule'!F$1008,CONCATENATE("&gt;",TEXT('Bayes Rule'!F776,0.0000000001)))</f>
        <v>0.9991332639706656</v>
      </c>
      <c r="B776" t="b">
        <f>IF(OR(AND('scratch sheet'!A776&gt;=0.95,A777&lt;0.95),AND('scratch sheet'!A776&lt;0.95,A777&gt;=0.95)),'Bayes Rule'!C776)</f>
        <v>0</v>
      </c>
    </row>
    <row r="777" spans="1:2" ht="12.75">
      <c r="A777">
        <f>SUMIF('Bayes Rule'!F$8:'Bayes Rule'!F$1008,CONCATENATE("&gt;",TEXT('Bayes Rule'!F777,0.0000000001)))</f>
        <v>0.9991763461892217</v>
      </c>
      <c r="B777" t="b">
        <f>IF(OR(AND('scratch sheet'!A777&gt;=0.95,A778&lt;0.95),AND('scratch sheet'!A777&lt;0.95,A778&gt;=0.95)),'Bayes Rule'!C777)</f>
        <v>0</v>
      </c>
    </row>
    <row r="778" spans="1:2" ht="12.75">
      <c r="A778">
        <f>SUMIF('Bayes Rule'!F$8:'Bayes Rule'!F$1008,CONCATENATE("&gt;",TEXT('Bayes Rule'!F778,0.0000000001)))</f>
        <v>0.9992179331244567</v>
      </c>
      <c r="B778" t="b">
        <f>IF(OR(AND('scratch sheet'!A778&gt;=0.95,A779&lt;0.95),AND('scratch sheet'!A778&lt;0.95,A779&gt;=0.95)),'Bayes Rule'!C778)</f>
        <v>0</v>
      </c>
    </row>
    <row r="779" spans="1:2" ht="12.75">
      <c r="A779">
        <f>SUMIF('Bayes Rule'!F$8:'Bayes Rule'!F$1008,CONCATENATE("&gt;",TEXT('Bayes Rule'!F779,0.0000000001)))</f>
        <v>0.9992179331244567</v>
      </c>
      <c r="B779" t="b">
        <f>IF(OR(AND('scratch sheet'!A779&gt;=0.95,A780&lt;0.95),AND('scratch sheet'!A779&lt;0.95,A780&gt;=0.95)),'Bayes Rule'!C779)</f>
        <v>0</v>
      </c>
    </row>
    <row r="780" spans="1:2" ht="12.75">
      <c r="A780">
        <f>SUMIF('Bayes Rule'!F$8:'Bayes Rule'!F$1008,CONCATENATE("&gt;",TEXT('Bayes Rule'!F780,0.0000000001)))</f>
        <v>0.9992573649088261</v>
      </c>
      <c r="B780" t="b">
        <f>IF(OR(AND('scratch sheet'!A780&gt;=0.95,A781&lt;0.95),AND('scratch sheet'!A780&lt;0.95,A781&gt;=0.95)),'Bayes Rule'!C780)</f>
        <v>0</v>
      </c>
    </row>
    <row r="781" spans="1:2" ht="12.75">
      <c r="A781">
        <f>SUMIF('Bayes Rule'!F$8:'Bayes Rule'!F$1008,CONCATENATE("&gt;",TEXT('Bayes Rule'!F781,0.0000000001)))</f>
        <v>0.9992955944411027</v>
      </c>
      <c r="B781" t="b">
        <f>IF(OR(AND('scratch sheet'!A781&gt;=0.95,A782&lt;0.95),AND('scratch sheet'!A781&lt;0.95,A782&gt;=0.95)),'Bayes Rule'!C781)</f>
        <v>0</v>
      </c>
    </row>
    <row r="782" spans="1:2" ht="12.75">
      <c r="A782">
        <f>SUMIF('Bayes Rule'!F$8:'Bayes Rule'!F$1008,CONCATENATE("&gt;",TEXT('Bayes Rule'!F782,0.0000000001)))</f>
        <v>0.9993140257376752</v>
      </c>
      <c r="B782" t="b">
        <f>IF(OR(AND('scratch sheet'!A782&gt;=0.95,A783&lt;0.95),AND('scratch sheet'!A782&lt;0.95,A783&gt;=0.95)),'Bayes Rule'!C782)</f>
        <v>0</v>
      </c>
    </row>
    <row r="783" spans="1:2" ht="12.75">
      <c r="A783">
        <f>SUMIF('Bayes Rule'!F$8:'Bayes Rule'!F$1008,CONCATENATE("&gt;",TEXT('Bayes Rule'!F783,0.0000000001)))</f>
        <v>0.9993319630208966</v>
      </c>
      <c r="B783" t="b">
        <f>IF(OR(AND('scratch sheet'!A783&gt;=0.95,A784&lt;0.95),AND('scratch sheet'!A783&lt;0.95,A784&gt;=0.95)),'Bayes Rule'!C783)</f>
        <v>0</v>
      </c>
    </row>
    <row r="784" spans="1:2" ht="12.75">
      <c r="A784">
        <f>SUMIF('Bayes Rule'!F$8:'Bayes Rule'!F$1008,CONCATENATE("&gt;",TEXT('Bayes Rule'!F784,0.0000000001)))</f>
        <v>0.9993319630208966</v>
      </c>
      <c r="B784" t="b">
        <f>IF(OR(AND('scratch sheet'!A784&gt;=0.95,A785&lt;0.95),AND('scratch sheet'!A784&lt;0.95,A785&gt;=0.95)),'Bayes Rule'!C784)</f>
        <v>0</v>
      </c>
    </row>
    <row r="785" spans="1:2" ht="12.75">
      <c r="A785">
        <f>SUMIF('Bayes Rule'!F$8:'Bayes Rule'!F$1008,CONCATENATE("&gt;",TEXT('Bayes Rule'!F785,0.0000000001)))</f>
        <v>0.9993836736613196</v>
      </c>
      <c r="B785" t="b">
        <f>IF(OR(AND('scratch sheet'!A785&gt;=0.95,A786&lt;0.95),AND('scratch sheet'!A785&lt;0.95,A786&gt;=0.95)),'Bayes Rule'!C785)</f>
        <v>0</v>
      </c>
    </row>
    <row r="786" spans="1:2" ht="12.75">
      <c r="A786">
        <f>SUMIF('Bayes Rule'!F$8:'Bayes Rule'!F$1008,CONCATENATE("&gt;",TEXT('Bayes Rule'!F786,0.0000000001)))</f>
        <v>0.9993836736613196</v>
      </c>
      <c r="B786" t="b">
        <f>IF(OR(AND('scratch sheet'!A786&gt;=0.95,A787&lt;0.95),AND('scratch sheet'!A786&lt;0.95,A787&gt;=0.95)),'Bayes Rule'!C786)</f>
        <v>0</v>
      </c>
    </row>
    <row r="787" spans="1:2" ht="12.75">
      <c r="A787">
        <f>SUMIF('Bayes Rule'!F$8:'Bayes Rule'!F$1008,CONCATENATE("&gt;",TEXT('Bayes Rule'!F787,0.0000000001)))</f>
        <v>0.9994001926533377</v>
      </c>
      <c r="B787" t="b">
        <f>IF(OR(AND('scratch sheet'!A787&gt;=0.95,A788&lt;0.95),AND('scratch sheet'!A787&lt;0.95,A788&gt;=0.95)),'Bayes Rule'!C787)</f>
        <v>0</v>
      </c>
    </row>
    <row r="788" spans="1:2" ht="12.75">
      <c r="A788">
        <f>SUMIF('Bayes Rule'!F$8:'Bayes Rule'!F$1008,CONCATENATE("&gt;",TEXT('Bayes Rule'!F788,0.0000000001)))</f>
        <v>0.9994162595581234</v>
      </c>
      <c r="B788" t="b">
        <f>IF(OR(AND('scratch sheet'!A788&gt;=0.95,A789&lt;0.95),AND('scratch sheet'!A788&lt;0.95,A789&gt;=0.95)),'Bayes Rule'!C788)</f>
        <v>0</v>
      </c>
    </row>
    <row r="789" spans="1:2" ht="12.75">
      <c r="A789">
        <f>SUMIF('Bayes Rule'!F$8:'Bayes Rule'!F$1008,CONCATENATE("&gt;",TEXT('Bayes Rule'!F789,0.0000000001)))</f>
        <v>0.9994472786050538</v>
      </c>
      <c r="B789" t="b">
        <f>IF(OR(AND('scratch sheet'!A789&gt;=0.95,A790&lt;0.95),AND('scratch sheet'!A789&lt;0.95,A790&gt;=0.95)),'Bayes Rule'!C789)</f>
        <v>0</v>
      </c>
    </row>
    <row r="790" spans="1:2" ht="12.75">
      <c r="A790">
        <f>SUMIF('Bayes Rule'!F$8:'Bayes Rule'!F$1008,CONCATENATE("&gt;",TEXT('Bayes Rule'!F790,0.0000000001)))</f>
        <v>0.9994772416468439</v>
      </c>
      <c r="B790" t="b">
        <f>IF(OR(AND('scratch sheet'!A790&gt;=0.95,A791&lt;0.95),AND('scratch sheet'!A790&lt;0.95,A791&gt;=0.95)),'Bayes Rule'!C790)</f>
        <v>0</v>
      </c>
    </row>
    <row r="791" spans="1:2" ht="12.75">
      <c r="A791">
        <f>SUMIF('Bayes Rule'!F$8:'Bayes Rule'!F$1008,CONCATENATE("&gt;",TEXT('Bayes Rule'!F791,0.0000000001)))</f>
        <v>0.9994915990982256</v>
      </c>
      <c r="B791" t="b">
        <f>IF(OR(AND('scratch sheet'!A791&gt;=0.95,A792&lt;0.95),AND('scratch sheet'!A791&lt;0.95,A792&gt;=0.95)),'Bayes Rule'!C791)</f>
        <v>0</v>
      </c>
    </row>
    <row r="792" spans="1:2" ht="12.75">
      <c r="A792">
        <f>SUMIF('Bayes Rule'!F$8:'Bayes Rule'!F$1008,CONCATENATE("&gt;",TEXT('Bayes Rule'!F792,0.0000000001)))</f>
        <v>0.9994915990982256</v>
      </c>
      <c r="B792" t="b">
        <f>IF(OR(AND('scratch sheet'!A792&gt;=0.95,A793&lt;0.95),AND('scratch sheet'!A792&lt;0.95,A793&gt;=0.95)),'Bayes Rule'!C792)</f>
        <v>0</v>
      </c>
    </row>
    <row r="793" spans="1:2" ht="12.75">
      <c r="A793">
        <f>SUMIF('Bayes Rule'!F$8:'Bayes Rule'!F$1008,CONCATENATE("&gt;",TEXT('Bayes Rule'!F793,0.0000000001)))</f>
        <v>0.999519199527737</v>
      </c>
      <c r="B793" t="b">
        <f>IF(OR(AND('scratch sheet'!A793&gt;=0.95,A794&lt;0.95),AND('scratch sheet'!A793&lt;0.95,A794&gt;=0.95)),'Bayes Rule'!C793)</f>
        <v>0</v>
      </c>
    </row>
    <row r="794" spans="1:2" ht="12.75">
      <c r="A794">
        <f>SUMIF('Bayes Rule'!F$8:'Bayes Rule'!F$1008,CONCATENATE("&gt;",TEXT('Bayes Rule'!F794,0.0000000001)))</f>
        <v>0.9995327592914216</v>
      </c>
      <c r="B794" t="b">
        <f>IF(OR(AND('scratch sheet'!A794&gt;=0.95,A795&lt;0.95),AND('scratch sheet'!A794&lt;0.95,A795&gt;=0.95)),'Bayes Rule'!C794)</f>
        <v>0</v>
      </c>
    </row>
    <row r="795" spans="1:2" ht="12.75">
      <c r="A795">
        <f>SUMIF('Bayes Rule'!F$8:'Bayes Rule'!F$1008,CONCATENATE("&gt;",TEXT('Bayes Rule'!F795,0.0000000001)))</f>
        <v>0.9995587322982998</v>
      </c>
      <c r="B795" t="b">
        <f>IF(OR(AND('scratch sheet'!A795&gt;=0.95,A796&lt;0.95),AND('scratch sheet'!A795&lt;0.95,A796&gt;=0.95)),'Bayes Rule'!C795)</f>
        <v>0</v>
      </c>
    </row>
    <row r="796" spans="1:2" ht="12.75">
      <c r="A796">
        <f>SUMIF('Bayes Rule'!F$8:'Bayes Rule'!F$1008,CONCATENATE("&gt;",TEXT('Bayes Rule'!F796,0.0000000001)))</f>
        <v>0.9995587322982998</v>
      </c>
      <c r="B796" t="b">
        <f>IF(OR(AND('scratch sheet'!A796&gt;=0.95,A797&lt;0.95),AND('scratch sheet'!A796&lt;0.95,A797&gt;=0.95)),'Bayes Rule'!C796)</f>
        <v>0</v>
      </c>
    </row>
    <row r="797" spans="1:2" ht="12.75">
      <c r="A797">
        <f>SUMIF('Bayes Rule'!F$8:'Bayes Rule'!F$1008,CONCATENATE("&gt;",TEXT('Bayes Rule'!F797,0.0000000001)))</f>
        <v>0.9995711632279928</v>
      </c>
      <c r="B797" t="b">
        <f>IF(OR(AND('scratch sheet'!A797&gt;=0.95,A798&lt;0.95),AND('scratch sheet'!A797&lt;0.95,A798&gt;=0.95)),'Bayes Rule'!C797)</f>
        <v>0</v>
      </c>
    </row>
    <row r="798" spans="1:2" ht="12.75">
      <c r="A798">
        <f>SUMIF('Bayes Rule'!F$8:'Bayes Rule'!F$1008,CONCATENATE("&gt;",TEXT('Bayes Rule'!F798,0.0000000001)))</f>
        <v>0.9995952638774525</v>
      </c>
      <c r="B798" t="b">
        <f>IF(OR(AND('scratch sheet'!A798&gt;=0.95,A799&lt;0.95),AND('scratch sheet'!A798&lt;0.95,A799&gt;=0.95)),'Bayes Rule'!C798)</f>
        <v>0</v>
      </c>
    </row>
    <row r="799" spans="1:2" ht="12.75">
      <c r="A799">
        <f>SUMIF('Bayes Rule'!F$8:'Bayes Rule'!F$1008,CONCATENATE("&gt;",TEXT('Bayes Rule'!F799,0.0000000001)))</f>
        <v>0.9996069855684421</v>
      </c>
      <c r="B799" t="b">
        <f>IF(OR(AND('scratch sheet'!A799&gt;=0.95,A800&lt;0.95),AND('scratch sheet'!A799&lt;0.95,A800&gt;=0.95)),'Bayes Rule'!C799)</f>
        <v>0</v>
      </c>
    </row>
    <row r="800" spans="1:2" ht="12.75">
      <c r="A800">
        <f>SUMIF('Bayes Rule'!F$8:'Bayes Rule'!F$1008,CONCATENATE("&gt;",TEXT('Bayes Rule'!F800,0.0000000001)))</f>
        <v>0.9996183651786051</v>
      </c>
      <c r="B800" t="b">
        <f>IF(OR(AND('scratch sheet'!A800&gt;=0.95,A801&lt;0.95),AND('scratch sheet'!A800&lt;0.95,A801&gt;=0.95)),'Bayes Rule'!C800)</f>
        <v>0</v>
      </c>
    </row>
    <row r="801" spans="1:2" ht="12.75">
      <c r="A801">
        <f>SUMIF('Bayes Rule'!F$8:'Bayes Rule'!F$1008,CONCATENATE("&gt;",TEXT('Bayes Rule'!F801,0.0000000001)))</f>
        <v>0.9996294108678481</v>
      </c>
      <c r="B801" t="b">
        <f>IF(OR(AND('scratch sheet'!A801&gt;=0.95,A802&lt;0.95),AND('scratch sheet'!A801&lt;0.95,A802&gt;=0.95)),'Bayes Rule'!C801)</f>
        <v>0</v>
      </c>
    </row>
    <row r="802" spans="1:2" ht="12.75">
      <c r="A802">
        <f>SUMIF('Bayes Rule'!F$8:'Bayes Rule'!F$1008,CONCATENATE("&gt;",TEXT('Bayes Rule'!F802,0.0000000001)))</f>
        <v>0.9996506674954209</v>
      </c>
      <c r="B802" t="b">
        <f>IF(OR(AND('scratch sheet'!A802&gt;=0.95,A803&lt;0.95),AND('scratch sheet'!A802&lt;0.95,A803&gt;=0.95)),'Bayes Rule'!C802)</f>
        <v>0</v>
      </c>
    </row>
    <row r="803" spans="1:2" ht="12.75">
      <c r="A803">
        <f>SUMIF('Bayes Rule'!F$8:'Bayes Rule'!F$1008,CONCATENATE("&gt;",TEXT('Bayes Rule'!F803,0.0000000001)))</f>
        <v>0.9996711606565717</v>
      </c>
      <c r="B803" t="b">
        <f>IF(OR(AND('scratch sheet'!A803&gt;=0.95,A804&lt;0.95),AND('scratch sheet'!A803&lt;0.95,A804&gt;=0.95)),'Bayes Rule'!C803)</f>
        <v>0</v>
      </c>
    </row>
    <row r="804" spans="1:2" ht="12.75">
      <c r="A804">
        <f>SUMIF('Bayes Rule'!F$8:'Bayes Rule'!F$1008,CONCATENATE("&gt;",TEXT('Bayes Rule'!F804,0.0000000001)))</f>
        <v>0.9996711606565717</v>
      </c>
      <c r="B804" t="b">
        <f>IF(OR(AND('scratch sheet'!A804&gt;=0.95,A805&lt;0.95),AND('scratch sheet'!A804&lt;0.95,A805&gt;=0.95)),'Bayes Rule'!C804)</f>
        <v>0</v>
      </c>
    </row>
    <row r="805" spans="1:2" ht="12.75">
      <c r="A805">
        <f>SUMIF('Bayes Rule'!F$8:'Bayes Rule'!F$1008,CONCATENATE("&gt;",TEXT('Bayes Rule'!F805,0.0000000001)))</f>
        <v>0.9996904427269814</v>
      </c>
      <c r="B805" t="b">
        <f>IF(OR(AND('scratch sheet'!A805&gt;=0.95,A806&lt;0.95),AND('scratch sheet'!A805&lt;0.95,A806&gt;=0.95)),'Bayes Rule'!C805)</f>
        <v>0</v>
      </c>
    </row>
    <row r="806" spans="1:2" ht="12.75">
      <c r="A806">
        <f>SUMIF('Bayes Rule'!F$8:'Bayes Rule'!F$1008,CONCATENATE("&gt;",TEXT('Bayes Rule'!F806,0.0000000001)))</f>
        <v>0.9996996481169521</v>
      </c>
      <c r="B806" t="b">
        <f>IF(OR(AND('scratch sheet'!A806&gt;=0.95,A807&lt;0.95),AND('scratch sheet'!A806&lt;0.95,A807&gt;=0.95)),'Bayes Rule'!C806)</f>
        <v>0</v>
      </c>
    </row>
    <row r="807" spans="1:2" ht="12.75">
      <c r="A807">
        <f>SUMIF('Bayes Rule'!F$8:'Bayes Rule'!F$1008,CONCATENATE("&gt;",TEXT('Bayes Rule'!F807,0.0000000001)))</f>
        <v>0.9997088155225832</v>
      </c>
      <c r="B807" t="b">
        <f>IF(OR(AND('scratch sheet'!A807&gt;=0.95,A808&lt;0.95),AND('scratch sheet'!A807&lt;0.95,A808&gt;=0.95)),'Bayes Rule'!C807)</f>
        <v>0</v>
      </c>
    </row>
    <row r="808" spans="1:2" ht="12.75">
      <c r="A808">
        <f>SUMIF('Bayes Rule'!F$8:'Bayes Rule'!F$1008,CONCATENATE("&gt;",TEXT('Bayes Rule'!F808,0.0000000001)))</f>
        <v>0.9997177400796533</v>
      </c>
      <c r="B808" t="b">
        <f>IF(OR(AND('scratch sheet'!A808&gt;=0.95,A809&lt;0.95),AND('scratch sheet'!A808&lt;0.95,A809&gt;=0.95)),'Bayes Rule'!C808)</f>
        <v>0</v>
      </c>
    </row>
    <row r="809" spans="1:2" ht="12.75">
      <c r="A809">
        <f>SUMIF('Bayes Rule'!F$8:'Bayes Rule'!F$1008,CONCATENATE("&gt;",TEXT('Bayes Rule'!F809,0.0000000001)))</f>
        <v>0.9997263908316532</v>
      </c>
      <c r="B809" t="b">
        <f>IF(OR(AND('scratch sheet'!A809&gt;=0.95,A810&lt;0.95),AND('scratch sheet'!A809&lt;0.95,A810&gt;=0.95)),'Bayes Rule'!C809)</f>
        <v>0</v>
      </c>
    </row>
    <row r="810" spans="1:2" ht="12.75">
      <c r="A810">
        <f>SUMIF('Bayes Rule'!F$8:'Bayes Rule'!F$1008,CONCATENATE("&gt;",TEXT('Bayes Rule'!F810,0.0000000001)))</f>
        <v>0.9997347746722868</v>
      </c>
      <c r="B810" t="b">
        <f>IF(OR(AND('scratch sheet'!A810&gt;=0.95,A811&lt;0.95),AND('scratch sheet'!A810&lt;0.95,A811&gt;=0.95)),'Bayes Rule'!C810)</f>
        <v>0</v>
      </c>
    </row>
    <row r="811" spans="1:2" ht="12.75">
      <c r="A811">
        <f>SUMIF('Bayes Rule'!F$8:'Bayes Rule'!F$1008,CONCATENATE("&gt;",TEXT('Bayes Rule'!F811,0.0000000001)))</f>
        <v>0.9997586847521626</v>
      </c>
      <c r="B811" t="b">
        <f>IF(OR(AND('scratch sheet'!A811&gt;=0.95,A812&lt;0.95),AND('scratch sheet'!A811&lt;0.95,A812&gt;=0.95)),'Bayes Rule'!C811)</f>
        <v>0</v>
      </c>
    </row>
    <row r="812" spans="1:2" ht="12.75">
      <c r="A812">
        <f>SUMIF('Bayes Rule'!F$8:'Bayes Rule'!F$1008,CONCATENATE("&gt;",TEXT('Bayes Rule'!F812,0.0000000001)))</f>
        <v>0.99976630790412</v>
      </c>
      <c r="B812" t="b">
        <f>IF(OR(AND('scratch sheet'!A812&gt;=0.95,A813&lt;0.95),AND('scratch sheet'!A812&lt;0.95,A813&gt;=0.95)),'Bayes Rule'!C812)</f>
        <v>0</v>
      </c>
    </row>
    <row r="813" spans="1:2" ht="12.75">
      <c r="A813">
        <f>SUMIF('Bayes Rule'!F$8:'Bayes Rule'!F$1008,CONCATENATE("&gt;",TEXT('Bayes Rule'!F813,0.0000000001)))</f>
        <v>0.99976630790412</v>
      </c>
      <c r="B813" t="b">
        <f>IF(OR(AND('scratch sheet'!A813&gt;=0.95,A814&lt;0.95),AND('scratch sheet'!A813&lt;0.95,A814&gt;=0.95)),'Bayes Rule'!C813)</f>
        <v>0</v>
      </c>
    </row>
    <row r="814" spans="1:2" ht="12.75">
      <c r="A814">
        <f>SUMIF('Bayes Rule'!F$8:'Bayes Rule'!F$1008,CONCATENATE("&gt;",TEXT('Bayes Rule'!F814,0.0000000001)))</f>
        <v>0.9997808385198514</v>
      </c>
      <c r="B814" t="b">
        <f>IF(OR(AND('scratch sheet'!A814&gt;=0.95,A815&lt;0.95),AND('scratch sheet'!A814&lt;0.95,A815&gt;=0.95)),'Bayes Rule'!C814)</f>
        <v>0</v>
      </c>
    </row>
    <row r="815" spans="1:2" ht="12.75">
      <c r="A815">
        <f>SUMIF('Bayes Rule'!F$8:'Bayes Rule'!F$1008,CONCATENATE("&gt;",TEXT('Bayes Rule'!F815,0.0000000001)))</f>
        <v>0.9997808385198514</v>
      </c>
      <c r="B815" t="b">
        <f>IF(OR(AND('scratch sheet'!A815&gt;=0.95,A816&lt;0.95),AND('scratch sheet'!A815&lt;0.95,A816&gt;=0.95)),'Bayes Rule'!C815)</f>
        <v>0</v>
      </c>
    </row>
    <row r="816" spans="1:2" ht="12.75">
      <c r="A816">
        <f>SUMIF('Bayes Rule'!F$8:'Bayes Rule'!F$1008,CONCATENATE("&gt;",TEXT('Bayes Rule'!F816,0.0000000001)))</f>
        <v>0.9997945374514053</v>
      </c>
      <c r="B816" t="b">
        <f>IF(OR(AND('scratch sheet'!A816&gt;=0.95,A817&lt;0.95),AND('scratch sheet'!A816&lt;0.95,A817&gt;=0.95)),'Bayes Rule'!C816)</f>
        <v>0</v>
      </c>
    </row>
    <row r="817" spans="1:2" ht="12.75">
      <c r="A817">
        <f>SUMIF('Bayes Rule'!F$8:'Bayes Rule'!F$1008,CONCATENATE("&gt;",TEXT('Bayes Rule'!F817,0.0000000001)))</f>
        <v>0.999807716176261</v>
      </c>
      <c r="B817" t="b">
        <f>IF(OR(AND('scratch sheet'!A817&gt;=0.95,A818&lt;0.95),AND('scratch sheet'!A817&lt;0.95,A818&gt;=0.95)),'Bayes Rule'!C817)</f>
        <v>0</v>
      </c>
    </row>
    <row r="818" spans="1:2" ht="12.75">
      <c r="A818">
        <f>SUMIF('Bayes Rule'!F$8:'Bayes Rule'!F$1008,CONCATENATE("&gt;",TEXT('Bayes Rule'!F818,0.0000000001)))</f>
        <v>0.999807716176261</v>
      </c>
      <c r="B818" t="b">
        <f>IF(OR(AND('scratch sheet'!A818&gt;=0.95,A819&lt;0.95),AND('scratch sheet'!A818&lt;0.95,A819&gt;=0.95)),'Bayes Rule'!C818)</f>
        <v>0</v>
      </c>
    </row>
    <row r="819" spans="1:2" ht="12.75">
      <c r="A819">
        <f>SUMIF('Bayes Rule'!F$8:'Bayes Rule'!F$1008,CONCATENATE("&gt;",TEXT('Bayes Rule'!F819,0.0000000001)))</f>
        <v>0.9998139867054601</v>
      </c>
      <c r="B819" t="b">
        <f>IF(OR(AND('scratch sheet'!A819&gt;=0.95,A820&lt;0.95),AND('scratch sheet'!A819&lt;0.95,A820&gt;=0.95)),'Bayes Rule'!C819)</f>
        <v>0</v>
      </c>
    </row>
    <row r="820" spans="1:2" ht="12.75">
      <c r="A820">
        <f>SUMIF('Bayes Rule'!F$8:'Bayes Rule'!F$1008,CONCATENATE("&gt;",TEXT('Bayes Rule'!F820,0.0000000001)))</f>
        <v>0.9998200522405992</v>
      </c>
      <c r="B820" t="b">
        <f>IF(OR(AND('scratch sheet'!A820&gt;=0.95,A821&lt;0.95),AND('scratch sheet'!A820&lt;0.95,A821&gt;=0.95)),'Bayes Rule'!C820)</f>
        <v>0</v>
      </c>
    </row>
    <row r="821" spans="1:2" ht="12.75">
      <c r="A821">
        <f>SUMIF('Bayes Rule'!F$8:'Bayes Rule'!F$1008,CONCATENATE("&gt;",TEXT('Bayes Rule'!F821,0.0000000001)))</f>
        <v>0.9998316699948586</v>
      </c>
      <c r="B821" t="b">
        <f>IF(OR(AND('scratch sheet'!A821&gt;=0.95,A822&lt;0.95),AND('scratch sheet'!A821&lt;0.95,A822&gt;=0.95)),'Bayes Rule'!C821)</f>
        <v>0</v>
      </c>
    </row>
    <row r="822" spans="1:2" ht="12.75">
      <c r="A822">
        <f>SUMIF('Bayes Rule'!F$8:'Bayes Rule'!F$1008,CONCATENATE("&gt;",TEXT('Bayes Rule'!F822,0.0000000001)))</f>
        <v>0.9998428252488991</v>
      </c>
      <c r="B822" t="b">
        <f>IF(OR(AND('scratch sheet'!A822&gt;=0.95,A823&lt;0.95),AND('scratch sheet'!A822&lt;0.95,A823&gt;=0.95)),'Bayes Rule'!C822)</f>
        <v>0</v>
      </c>
    </row>
    <row r="823" spans="1:2" ht="12.75">
      <c r="A823">
        <f>SUMIF('Bayes Rule'!F$8:'Bayes Rule'!F$1008,CONCATENATE("&gt;",TEXT('Bayes Rule'!F823,0.0000000001)))</f>
        <v>0.9998428252488991</v>
      </c>
      <c r="B823" t="b">
        <f>IF(OR(AND('scratch sheet'!A823&gt;=0.95,A824&lt;0.95),AND('scratch sheet'!A823&lt;0.95,A824&gt;=0.95)),'Bayes Rule'!C823)</f>
        <v>0</v>
      </c>
    </row>
    <row r="824" spans="1:2" ht="12.75">
      <c r="A824">
        <f>SUMIF('Bayes Rule'!F$8:'Bayes Rule'!F$1008,CONCATENATE("&gt;",TEXT('Bayes Rule'!F824,0.0000000001)))</f>
        <v>0.9998532460889613</v>
      </c>
      <c r="B824" t="b">
        <f>IF(OR(AND('scratch sheet'!A824&gt;=0.95,A825&lt;0.95),AND('scratch sheet'!A824&lt;0.95,A825&gt;=0.95)),'Bayes Rule'!C824)</f>
        <v>0</v>
      </c>
    </row>
    <row r="825" spans="1:2" ht="12.75">
      <c r="A825">
        <f>SUMIF('Bayes Rule'!F$8:'Bayes Rule'!F$1008,CONCATENATE("&gt;",TEXT('Bayes Rule'!F825,0.0000000001)))</f>
        <v>0.9998532460889613</v>
      </c>
      <c r="B825" t="b">
        <f>IF(OR(AND('scratch sheet'!A825&gt;=0.95,A826&lt;0.95),AND('scratch sheet'!A825&lt;0.95,A826&gt;=0.95)),'Bayes Rule'!C825)</f>
        <v>0</v>
      </c>
    </row>
    <row r="826" spans="1:2" ht="12.75">
      <c r="A826">
        <f>SUMIF('Bayes Rule'!F$8:'Bayes Rule'!F$1008,CONCATENATE("&gt;",TEXT('Bayes Rule'!F826,0.0000000001)))</f>
        <v>0.9998630231958876</v>
      </c>
      <c r="B826" t="b">
        <f>IF(OR(AND('scratch sheet'!A826&gt;=0.95,A827&lt;0.95),AND('scratch sheet'!A826&lt;0.95,A827&gt;=0.95)),'Bayes Rule'!C826)</f>
        <v>0</v>
      </c>
    </row>
    <row r="827" spans="1:2" ht="12.75">
      <c r="A827">
        <f>SUMIF('Bayes Rule'!F$8:'Bayes Rule'!F$1008,CONCATENATE("&gt;",TEXT('Bayes Rule'!F827,0.0000000001)))</f>
        <v>0.9998678021576771</v>
      </c>
      <c r="B827" t="b">
        <f>IF(OR(AND('scratch sheet'!A827&gt;=0.95,A828&lt;0.95),AND('scratch sheet'!A827&lt;0.95,A828&gt;=0.95)),'Bayes Rule'!C827)</f>
        <v>0</v>
      </c>
    </row>
    <row r="828" spans="1:2" ht="12.75">
      <c r="A828">
        <f>SUMIF('Bayes Rule'!F$8:'Bayes Rule'!F$1008,CONCATENATE("&gt;",TEXT('Bayes Rule'!F828,0.0000000001)))</f>
        <v>0.999872417199707</v>
      </c>
      <c r="B828" t="b">
        <f>IF(OR(AND('scratch sheet'!A828&gt;=0.95,A829&lt;0.95),AND('scratch sheet'!A828&lt;0.95,A829&gt;=0.95)),'Bayes Rule'!C828)</f>
        <v>0</v>
      </c>
    </row>
    <row r="829" spans="1:2" ht="12.75">
      <c r="A829">
        <f>SUMIF('Bayes Rule'!F$8:'Bayes Rule'!F$1008,CONCATENATE("&gt;",TEXT('Bayes Rule'!F829,0.0000000001)))</f>
        <v>0.9998768729723637</v>
      </c>
      <c r="B829" t="b">
        <f>IF(OR(AND('scratch sheet'!A829&gt;=0.95,A830&lt;0.95),AND('scratch sheet'!A829&lt;0.95,A830&gt;=0.95)),'Bayes Rule'!C829)</f>
        <v>0</v>
      </c>
    </row>
    <row r="830" spans="1:2" ht="12.75">
      <c r="A830">
        <f>SUMIF('Bayes Rule'!F$8:'Bayes Rule'!F$1008,CONCATENATE("&gt;",TEXT('Bayes Rule'!F830,0.0000000001)))</f>
        <v>0.9998811740236326</v>
      </c>
      <c r="B830" t="b">
        <f>IF(OR(AND('scratch sheet'!A830&gt;=0.95,A831&lt;0.95),AND('scratch sheet'!A830&lt;0.95,A831&gt;=0.95)),'Bayes Rule'!C830)</f>
        <v>0</v>
      </c>
    </row>
    <row r="831" spans="1:2" ht="12.75">
      <c r="A831">
        <f>SUMIF('Bayes Rule'!F$8:'Bayes Rule'!F$1008,CONCATENATE("&gt;",TEXT('Bayes Rule'!F831,0.0000000001)))</f>
        <v>0.9998893325570682</v>
      </c>
      <c r="B831" t="b">
        <f>IF(OR(AND('scratch sheet'!A831&gt;=0.95,A832&lt;0.95),AND('scratch sheet'!A831&lt;0.95,A832&gt;=0.95)),'Bayes Rule'!C831)</f>
        <v>0</v>
      </c>
    </row>
    <row r="832" spans="1:2" ht="12.75">
      <c r="A832">
        <f>SUMIF('Bayes Rule'!F$8:'Bayes Rule'!F$1008,CONCATENATE("&gt;",TEXT('Bayes Rule'!F832,0.0000000001)))</f>
        <v>0.9998972005812476</v>
      </c>
      <c r="B832" t="b">
        <f>IF(OR(AND('scratch sheet'!A832&gt;=0.95,A833&lt;0.95),AND('scratch sheet'!A832&lt;0.95,A833&gt;=0.95)),'Bayes Rule'!C832)</f>
        <v>0</v>
      </c>
    </row>
    <row r="833" spans="1:2" ht="12.75">
      <c r="A833">
        <f>SUMIF('Bayes Rule'!F$8:'Bayes Rule'!F$1008,CONCATENATE("&gt;",TEXT('Bayes Rule'!F833,0.0000000001)))</f>
        <v>0.9998972005812476</v>
      </c>
      <c r="B833" t="b">
        <f>IF(OR(AND('scratch sheet'!A833&gt;=0.95,A834&lt;0.95),AND('scratch sheet'!A833&lt;0.95,A834&gt;=0.95)),'Bayes Rule'!C833)</f>
        <v>0</v>
      </c>
    </row>
    <row r="834" spans="1:2" ht="12.75">
      <c r="A834">
        <f>SUMIF('Bayes Rule'!F$8:'Bayes Rule'!F$1008,CONCATENATE("&gt;",TEXT('Bayes Rule'!F834,0.0000000001)))</f>
        <v>0.9999045184177592</v>
      </c>
      <c r="B834" t="b">
        <f>IF(OR(AND('scratch sheet'!A834&gt;=0.95,A835&lt;0.95),AND('scratch sheet'!A834&lt;0.95,A835&gt;=0.95)),'Bayes Rule'!C834)</f>
        <v>0</v>
      </c>
    </row>
    <row r="835" spans="1:2" ht="12.75">
      <c r="A835">
        <f>SUMIF('Bayes Rule'!F$8:'Bayes Rule'!F$1008,CONCATENATE("&gt;",TEXT('Bayes Rule'!F835,0.0000000001)))</f>
        <v>0.9999045184177592</v>
      </c>
      <c r="B835" t="b">
        <f>IF(OR(AND('scratch sheet'!A835&gt;=0.95,A836&lt;0.95),AND('scratch sheet'!A835&lt;0.95,A836&gt;=0.95)),'Bayes Rule'!C835)</f>
        <v>0</v>
      </c>
    </row>
    <row r="836" spans="1:2" ht="12.75">
      <c r="A836">
        <f>SUMIF('Bayes Rule'!F$8:'Bayes Rule'!F$1008,CONCATENATE("&gt;",TEXT('Bayes Rule'!F836,0.0000000001)))</f>
        <v>0.9999079811043229</v>
      </c>
      <c r="B836" t="b">
        <f>IF(OR(AND('scratch sheet'!A836&gt;=0.95,A837&lt;0.95),AND('scratch sheet'!A836&lt;0.95,A837&gt;=0.95)),'Bayes Rule'!C836)</f>
        <v>0</v>
      </c>
    </row>
    <row r="837" spans="1:2" ht="12.75">
      <c r="A837">
        <f>SUMIF('Bayes Rule'!F$8:'Bayes Rule'!F$1008,CONCATENATE("&gt;",TEXT('Bayes Rule'!F837,0.0000000001)))</f>
        <v>0.9999178150633942</v>
      </c>
      <c r="B837" t="b">
        <f>IF(OR(AND('scratch sheet'!A837&gt;=0.95,A838&lt;0.95),AND('scratch sheet'!A837&lt;0.95,A838&gt;=0.95)),'Bayes Rule'!C837)</f>
        <v>0</v>
      </c>
    </row>
    <row r="838" spans="1:2" ht="12.75">
      <c r="A838">
        <f>SUMIF('Bayes Rule'!F$8:'Bayes Rule'!F$1008,CONCATENATE("&gt;",TEXT('Bayes Rule'!F838,0.0000000001)))</f>
        <v>0.9999178150633942</v>
      </c>
      <c r="B838" t="b">
        <f>IF(OR(AND('scratch sheet'!A838&gt;=0.95,A839&lt;0.95),AND('scratch sheet'!A838&lt;0.95,A839&gt;=0.95)),'Bayes Rule'!C838)</f>
        <v>0</v>
      </c>
    </row>
    <row r="839" spans="1:2" ht="12.75">
      <c r="A839">
        <f>SUMIF('Bayes Rule'!F$8:'Bayes Rule'!F$1008,CONCATENATE("&gt;",TEXT('Bayes Rule'!F839,0.0000000001)))</f>
        <v>0.9999209121308026</v>
      </c>
      <c r="B839" t="b">
        <f>IF(OR(AND('scratch sheet'!A839&gt;=0.95,A840&lt;0.95),AND('scratch sheet'!A839&lt;0.95,A840&gt;=0.95)),'Bayes Rule'!C839)</f>
        <v>0</v>
      </c>
    </row>
    <row r="840" spans="1:2" ht="12.75">
      <c r="A840">
        <f>SUMIF('Bayes Rule'!F$8:'Bayes Rule'!F$1008,CONCATENATE("&gt;",TEXT('Bayes Rule'!F840,0.0000000001)))</f>
        <v>0.9999238946547186</v>
      </c>
      <c r="B840" t="b">
        <f>IF(OR(AND('scratch sheet'!A840&gt;=0.95,A841&lt;0.95),AND('scratch sheet'!A840&lt;0.95,A841&gt;=0.95)),'Bayes Rule'!C840)</f>
        <v>0</v>
      </c>
    </row>
    <row r="841" spans="1:2" ht="12.75">
      <c r="A841">
        <f>SUMIF('Bayes Rule'!F$8:'Bayes Rule'!F$1008,CONCATENATE("&gt;",TEXT('Bayes Rule'!F841,0.0000000001)))</f>
        <v>0.9999267661551255</v>
      </c>
      <c r="B841" t="b">
        <f>IF(OR(AND('scratch sheet'!A841&gt;=0.95,A842&lt;0.95),AND('scratch sheet'!A841&lt;0.95,A842&gt;=0.95)),'Bayes Rule'!C841)</f>
        <v>0</v>
      </c>
    </row>
    <row r="842" spans="1:2" ht="12.75">
      <c r="A842">
        <f>SUMIF('Bayes Rule'!F$8:'Bayes Rule'!F$1008,CONCATENATE("&gt;",TEXT('Bayes Rule'!F842,0.0000000001)))</f>
        <v>0.9999295300672656</v>
      </c>
      <c r="B842" t="b">
        <f>IF(OR(AND('scratch sheet'!A842&gt;=0.95,A843&lt;0.95),AND('scratch sheet'!A842&lt;0.95,A843&gt;=0.95)),'Bayes Rule'!C842)</f>
        <v>0</v>
      </c>
    </row>
    <row r="843" spans="1:2" ht="12.75">
      <c r="A843">
        <f>SUMIF('Bayes Rule'!F$8:'Bayes Rule'!F$1008,CONCATENATE("&gt;",TEXT('Bayes Rule'!F843,0.0000000001)))</f>
        <v>0.999934835951531</v>
      </c>
      <c r="B843" t="b">
        <f>IF(OR(AND('scratch sheet'!A843&gt;=0.95,A844&lt;0.95),AND('scratch sheet'!A843&lt;0.95,A844&gt;=0.95)),'Bayes Rule'!C843)</f>
        <v>0</v>
      </c>
    </row>
    <row r="844" spans="1:2" ht="12.75">
      <c r="A844">
        <f>SUMIF('Bayes Rule'!F$8:'Bayes Rule'!F$1008,CONCATENATE("&gt;",TEXT('Bayes Rule'!F844,0.0000000001)))</f>
        <v>0.9999373946609459</v>
      </c>
      <c r="B844" t="b">
        <f>IF(OR(AND('scratch sheet'!A844&gt;=0.95,A845&lt;0.95),AND('scratch sheet'!A844&lt;0.95,A845&gt;=0.95)),'Bayes Rule'!C844)</f>
        <v>0</v>
      </c>
    </row>
    <row r="845" spans="1:2" ht="12.75">
      <c r="A845">
        <f>SUMIF('Bayes Rule'!F$8:'Bayes Rule'!F$1008,CONCATENATE("&gt;",TEXT('Bayes Rule'!F845,0.0000000001)))</f>
        <v>0.9999422218592849</v>
      </c>
      <c r="B845" t="b">
        <f>IF(OR(AND('scratch sheet'!A845&gt;=0.95,A846&lt;0.95),AND('scratch sheet'!A845&lt;0.95,A846&gt;=0.95)),'Bayes Rule'!C845)</f>
        <v>0</v>
      </c>
    </row>
    <row r="846" spans="1:2" ht="12.75">
      <c r="A846">
        <f>SUMIF('Bayes Rule'!F$8:'Bayes Rule'!F$1008,CONCATENATE("&gt;",TEXT('Bayes Rule'!F846,0.0000000001)))</f>
        <v>0.9999422218592849</v>
      </c>
      <c r="B846" t="b">
        <f>IF(OR(AND('scratch sheet'!A846&gt;=0.95,A847&lt;0.95),AND('scratch sheet'!A846&lt;0.95,A847&gt;=0.95)),'Bayes Rule'!C846)</f>
        <v>0</v>
      </c>
    </row>
    <row r="847" spans="1:2" ht="12.75">
      <c r="A847">
        <f>SUMIF('Bayes Rule'!F$8:'Bayes Rule'!F$1008,CONCATENATE("&gt;",TEXT('Bayes Rule'!F847,0.0000000001)))</f>
        <v>0.9999444964909932</v>
      </c>
      <c r="B847" t="b">
        <f>IF(OR(AND('scratch sheet'!A847&gt;=0.95,A848&lt;0.95),AND('scratch sheet'!A847&lt;0.95,A848&gt;=0.95)),'Bayes Rule'!C847)</f>
        <v>0</v>
      </c>
    </row>
    <row r="848" spans="1:2" ht="12.75">
      <c r="A848">
        <f>SUMIF('Bayes Rule'!F$8:'Bayes Rule'!F$1008,CONCATENATE("&gt;",TEXT('Bayes Rule'!F848,0.0000000001)))</f>
        <v>0.9999487826011714</v>
      </c>
      <c r="B848" t="b">
        <f>IF(OR(AND('scratch sheet'!A848&gt;=0.95,A849&lt;0.95),AND('scratch sheet'!A848&lt;0.95,A849&gt;=0.95)),'Bayes Rule'!C848)</f>
        <v>0</v>
      </c>
    </row>
    <row r="849" spans="1:2" ht="12.75">
      <c r="A849">
        <f>SUMIF('Bayes Rule'!F$8:'Bayes Rule'!F$1008,CONCATENATE("&gt;",TEXT('Bayes Rule'!F849,0.0000000001)))</f>
        <v>0.9999528958885398</v>
      </c>
      <c r="B849" t="b">
        <f>IF(OR(AND('scratch sheet'!A849&gt;=0.95,A850&lt;0.95),AND('scratch sheet'!A849&lt;0.95,A850&gt;=0.95)),'Bayes Rule'!C849)</f>
        <v>0</v>
      </c>
    </row>
    <row r="850" spans="1:2" ht="12.75">
      <c r="A850">
        <f>SUMIF('Bayes Rule'!F$8:'Bayes Rule'!F$1008,CONCATENATE("&gt;",TEXT('Bayes Rule'!F850,0.0000000001)))</f>
        <v>0.9999528958885398</v>
      </c>
      <c r="B850" t="b">
        <f>IF(OR(AND('scratch sheet'!A850&gt;=0.95,A851&lt;0.95),AND('scratch sheet'!A850&lt;0.95,A851&gt;=0.95)),'Bayes Rule'!C850)</f>
        <v>0</v>
      </c>
    </row>
    <row r="851" spans="1:2" ht="12.75">
      <c r="A851">
        <f>SUMIF('Bayes Rule'!F$8:'Bayes Rule'!F$1008,CONCATENATE("&gt;",TEXT('Bayes Rule'!F851,0.0000000001)))</f>
        <v>0.9999566921205505</v>
      </c>
      <c r="B851" t="b">
        <f>IF(OR(AND('scratch sheet'!A851&gt;=0.95,A852&lt;0.95),AND('scratch sheet'!A851&lt;0.95,A852&gt;=0.95)),'Bayes Rule'!C851)</f>
        <v>0</v>
      </c>
    </row>
    <row r="852" spans="1:2" ht="12.75">
      <c r="A852">
        <f>SUMIF('Bayes Rule'!F$8:'Bayes Rule'!F$1008,CONCATENATE("&gt;",TEXT('Bayes Rule'!F852,0.0000000001)))</f>
        <v>0.9999584764434928</v>
      </c>
      <c r="B852" t="b">
        <f>IF(OR(AND('scratch sheet'!A852&gt;=0.95,A853&lt;0.95),AND('scratch sheet'!A852&lt;0.95,A853&gt;=0.95)),'Bayes Rule'!C852)</f>
        <v>0</v>
      </c>
    </row>
    <row r="853" spans="1:2" ht="12.75">
      <c r="A853">
        <f>SUMIF('Bayes Rule'!F$8:'Bayes Rule'!F$1008,CONCATENATE("&gt;",TEXT('Bayes Rule'!F853,0.0000000001)))</f>
        <v>0.9999584764434928</v>
      </c>
      <c r="B853" t="b">
        <f>IF(OR(AND('scratch sheet'!A853&gt;=0.95,A854&lt;0.95),AND('scratch sheet'!A853&lt;0.95,A854&gt;=0.95)),'Bayes Rule'!C853)</f>
        <v>0</v>
      </c>
    </row>
    <row r="854" spans="1:2" ht="12.75">
      <c r="A854">
        <f>SUMIF('Bayes Rule'!F$8:'Bayes Rule'!F$1008,CONCATENATE("&gt;",TEXT('Bayes Rule'!F854,0.0000000001)))</f>
        <v>0.9999601882944312</v>
      </c>
      <c r="B854" t="b">
        <f>IF(OR(AND('scratch sheet'!A854&gt;=0.95,A855&lt;0.95),AND('scratch sheet'!A854&lt;0.95,A855&gt;=0.95)),'Bayes Rule'!C854)</f>
        <v>0</v>
      </c>
    </row>
    <row r="855" spans="1:2" ht="12.75">
      <c r="A855">
        <f>SUMIF('Bayes Rule'!F$8:'Bayes Rule'!F$1008,CONCATENATE("&gt;",TEXT('Bayes Rule'!F855,0.0000000001)))</f>
        <v>0.9999650303675547</v>
      </c>
      <c r="B855" t="b">
        <f>IF(OR(AND('scratch sheet'!A855&gt;=0.95,A856&lt;0.95),AND('scratch sheet'!A855&lt;0.95,A856&gt;=0.95)),'Bayes Rule'!C855)</f>
        <v>0</v>
      </c>
    </row>
    <row r="856" spans="1:2" ht="12.75">
      <c r="A856">
        <f>SUMIF('Bayes Rule'!F$8:'Bayes Rule'!F$1008,CONCATENATE("&gt;",TEXT('Bayes Rule'!F856,0.0000000001)))</f>
        <v>0.9999650303675547</v>
      </c>
      <c r="B856" t="b">
        <f>IF(OR(AND('scratch sheet'!A856&gt;=0.95,A857&lt;0.95),AND('scratch sheet'!A856&lt;0.95,A857&gt;=0.95)),'Bayes Rule'!C856)</f>
        <v>0</v>
      </c>
    </row>
    <row r="857" spans="1:2" ht="12.75">
      <c r="A857">
        <f>SUMIF('Bayes Rule'!F$8:'Bayes Rule'!F$1008,CONCATENATE("&gt;",TEXT('Bayes Rule'!F857,0.0000000001)))</f>
        <v>0.999966539288905</v>
      </c>
      <c r="B857" t="b">
        <f>IF(OR(AND('scratch sheet'!A857&gt;=0.95,A858&lt;0.95),AND('scratch sheet'!A857&lt;0.95,A858&gt;=0.95)),'Bayes Rule'!C857)</f>
        <v>0</v>
      </c>
    </row>
    <row r="858" spans="1:2" ht="12.75">
      <c r="A858">
        <f>SUMIF('Bayes Rule'!F$8:'Bayes Rule'!F$1008,CONCATENATE("&gt;",TEXT('Bayes Rule'!F858,0.0000000001)))</f>
        <v>0.9999679851801665</v>
      </c>
      <c r="B858" t="b">
        <f>IF(OR(AND('scratch sheet'!A858&gt;=0.95,A859&lt;0.95),AND('scratch sheet'!A858&lt;0.95,A859&gt;=0.95)),'Bayes Rule'!C858)</f>
        <v>0</v>
      </c>
    </row>
    <row r="859" spans="1:2" ht="12.75">
      <c r="A859">
        <f>SUMIF('Bayes Rule'!F$8:'Bayes Rule'!F$1008,CONCATENATE("&gt;",TEXT('Bayes Rule'!F859,0.0000000001)))</f>
        <v>0.9999706966186441</v>
      </c>
      <c r="B859" t="b">
        <f>IF(OR(AND('scratch sheet'!A859&gt;=0.95,A860&lt;0.95),AND('scratch sheet'!A859&lt;0.95,A860&gt;=0.95)),'Bayes Rule'!C859)</f>
        <v>0</v>
      </c>
    </row>
    <row r="860" spans="1:2" ht="12.75">
      <c r="A860">
        <f>SUMIF('Bayes Rule'!F$8:'Bayes Rule'!F$1008,CONCATENATE("&gt;",TEXT('Bayes Rule'!F860,0.0000000001)))</f>
        <v>0.9999706966186441</v>
      </c>
      <c r="B860" t="b">
        <f>IF(OR(AND('scratch sheet'!A860&gt;=0.95,A861&lt;0.95),AND('scratch sheet'!A860&lt;0.95,A861&gt;=0.95)),'Bayes Rule'!C860)</f>
        <v>0</v>
      </c>
    </row>
    <row r="861" spans="1:2" ht="12.75">
      <c r="A861">
        <f>SUMIF('Bayes Rule'!F$8:'Bayes Rule'!F$1008,CONCATENATE("&gt;",TEXT('Bayes Rule'!F861,0.0000000001)))</f>
        <v>0.999974411898823</v>
      </c>
      <c r="B861" t="b">
        <f>IF(OR(AND('scratch sheet'!A861&gt;=0.95,A862&lt;0.95),AND('scratch sheet'!A861&lt;0.95,A862&gt;=0.95)),'Bayes Rule'!C861)</f>
        <v>0</v>
      </c>
    </row>
    <row r="862" spans="1:2" ht="12.75">
      <c r="A862">
        <f>SUMIF('Bayes Rule'!F$8:'Bayes Rule'!F$1008,CONCATENATE("&gt;",TEXT('Bayes Rule'!F862,0.0000000001)))</f>
        <v>0.999974411898823</v>
      </c>
      <c r="B862" t="b">
        <f>IF(OR(AND('scratch sheet'!A862&gt;=0.95,A863&lt;0.95),AND('scratch sheet'!A862&lt;0.95,A863&gt;=0.95)),'Bayes Rule'!C862)</f>
        <v>0</v>
      </c>
    </row>
    <row r="863" spans="1:2" ht="12.75">
      <c r="A863">
        <f>SUMIF('Bayes Rule'!F$8:'Bayes Rule'!F$1008,CONCATENATE("&gt;",TEXT('Bayes Rule'!F863,0.0000000001)))</f>
        <v>0.9999755744645986</v>
      </c>
      <c r="B863" t="b">
        <f>IF(OR(AND('scratch sheet'!A863&gt;=0.95,A864&lt;0.95),AND('scratch sheet'!A863&lt;0.95,A864&gt;=0.95)),'Bayes Rule'!C863)</f>
        <v>0</v>
      </c>
    </row>
    <row r="864" spans="1:2" ht="12.75">
      <c r="A864">
        <f>SUMIF('Bayes Rule'!F$8:'Bayes Rule'!F$1008,CONCATENATE("&gt;",TEXT('Bayes Rule'!F864,0.0000000001)))</f>
        <v>0.9999766863199508</v>
      </c>
      <c r="B864" t="b">
        <f>IF(OR(AND('scratch sheet'!A864&gt;=0.95,A865&lt;0.95),AND('scratch sheet'!A864&lt;0.95,A865&gt;=0.95)),'Bayes Rule'!C864)</f>
        <v>0</v>
      </c>
    </row>
    <row r="865" spans="1:2" ht="12.75">
      <c r="A865">
        <f>SUMIF('Bayes Rule'!F$8:'Bayes Rule'!F$1008,CONCATENATE("&gt;",TEXT('Bayes Rule'!F865,0.0000000001)))</f>
        <v>0.9999777493184954</v>
      </c>
      <c r="B865" t="b">
        <f>IF(OR(AND('scratch sheet'!A865&gt;=0.95,A866&lt;0.95),AND('scratch sheet'!A865&lt;0.95,A866&gt;=0.95)),'Bayes Rule'!C865)</f>
        <v>0</v>
      </c>
    </row>
    <row r="866" spans="1:2" ht="12.75">
      <c r="A866">
        <f>SUMIF('Bayes Rule'!F$8:'Bayes Rule'!F$1008,CONCATENATE("&gt;",TEXT('Bayes Rule'!F866,0.0000000001)))</f>
        <v>0.9999787652598974</v>
      </c>
      <c r="B866" t="b">
        <f>IF(OR(AND('scratch sheet'!A866&gt;=0.95,A867&lt;0.95),AND('scratch sheet'!A866&lt;0.95,A867&gt;=0.95)),'Bayes Rule'!C866)</f>
        <v>0</v>
      </c>
    </row>
    <row r="867" spans="1:2" ht="12.75">
      <c r="A867">
        <f>SUMIF('Bayes Rule'!F$8:'Bayes Rule'!F$1008,CONCATENATE("&gt;",TEXT('Bayes Rule'!F867,0.0000000001)))</f>
        <v>0.9999797358910041</v>
      </c>
      <c r="B867" t="b">
        <f>IF(OR(AND('scratch sheet'!A867&gt;=0.95,A868&lt;0.95),AND('scratch sheet'!A867&lt;0.95,A868&gt;=0.95)),'Bayes Rule'!C867)</f>
        <v>0</v>
      </c>
    </row>
    <row r="868" spans="1:2" ht="12.75">
      <c r="A868">
        <f>SUMIF('Bayes Rule'!F$8:'Bayes Rule'!F$1008,CONCATENATE("&gt;",TEXT('Bayes Rule'!F868,0.0000000001)))</f>
        <v>0.9999815661758297</v>
      </c>
      <c r="B868" t="b">
        <f>IF(OR(AND('scratch sheet'!A868&gt;=0.95,A869&lt;0.95),AND('scratch sheet'!A868&lt;0.95,A869&gt;=0.95)),'Bayes Rule'!C868)</f>
        <v>0</v>
      </c>
    </row>
    <row r="869" spans="1:2" ht="12.75">
      <c r="A869">
        <f>SUMIF('Bayes Rule'!F$8:'Bayes Rule'!F$1008,CONCATENATE("&gt;",TEXT('Bayes Rule'!F869,0.0000000001)))</f>
        <v>0.9999824512212001</v>
      </c>
      <c r="B869" t="b">
        <f>IF(OR(AND('scratch sheet'!A869&gt;=0.95,A870&lt;0.95),AND('scratch sheet'!A869&lt;0.95,A870&gt;=0.95)),'Bayes Rule'!C869)</f>
        <v>0</v>
      </c>
    </row>
    <row r="870" spans="1:2" ht="12.75">
      <c r="A870">
        <f>SUMIF('Bayes Rule'!F$8:'Bayes Rule'!F$1008,CONCATENATE("&gt;",TEXT('Bayes Rule'!F870,0.0000000001)))</f>
        <v>0.99998329589104</v>
      </c>
      <c r="B870" t="b">
        <f>IF(OR(AND('scratch sheet'!A870&gt;=0.95,A871&lt;0.95),AND('scratch sheet'!A870&lt;0.95,A871&gt;=0.95)),'Bayes Rule'!C870)</f>
        <v>0</v>
      </c>
    </row>
    <row r="871" spans="1:2" ht="12.75">
      <c r="A871">
        <f>SUMIF('Bayes Rule'!F$8:'Bayes Rule'!F$1008,CONCATENATE("&gt;",TEXT('Bayes Rule'!F871,0.0000000001)))</f>
        <v>0.999984101731991</v>
      </c>
      <c r="B871" t="b">
        <f>IF(OR(AND('scratch sheet'!A871&gt;=0.95,A872&lt;0.95),AND('scratch sheet'!A871&lt;0.95,A872&gt;=0.95)),'Bayes Rule'!C871)</f>
        <v>0</v>
      </c>
    </row>
    <row r="872" spans="1:2" ht="12.75">
      <c r="A872">
        <f>SUMIF('Bayes Rule'!F$8:'Bayes Rule'!F$1008,CONCATENATE("&gt;",TEXT('Bayes Rule'!F872,0.0000000001)))</f>
        <v>0.9999848702433456</v>
      </c>
      <c r="B872" t="b">
        <f>IF(OR(AND('scratch sheet'!A872&gt;=0.95,A873&lt;0.95),AND('scratch sheet'!A872&lt;0.95,A873&gt;=0.95)),'Bayes Rule'!C872)</f>
        <v>0</v>
      </c>
    </row>
    <row r="873" spans="1:2" ht="12.75">
      <c r="A873">
        <f>SUMIF('Bayes Rule'!F$8:'Bayes Rule'!F$1008,CONCATENATE("&gt;",TEXT('Bayes Rule'!F873,0.0000000001)))</f>
        <v>0.9999863010440009</v>
      </c>
      <c r="B873" t="b">
        <f>IF(OR(AND('scratch sheet'!A873&gt;=0.95,A874&lt;0.95),AND('scratch sheet'!A873&lt;0.95,A874&gt;=0.95)),'Bayes Rule'!C873)</f>
        <v>0</v>
      </c>
    </row>
    <row r="874" spans="1:2" ht="12.75">
      <c r="A874">
        <f>SUMIF('Bayes Rule'!F$8:'Bayes Rule'!F$1008,CONCATENATE("&gt;",TEXT('Bayes Rule'!F874,0.0000000001)))</f>
        <v>0.9999863010440009</v>
      </c>
      <c r="B874" t="b">
        <f>IF(OR(AND('scratch sheet'!A874&gt;=0.95,A875&lt;0.95),AND('scratch sheet'!A874&lt;0.95,A875&gt;=0.95)),'Bayes Rule'!C874)</f>
        <v>0</v>
      </c>
    </row>
    <row r="875" spans="1:2" ht="12.75">
      <c r="A875">
        <f>SUMIF('Bayes Rule'!F$8:'Bayes Rule'!F$1008,CONCATENATE("&gt;",TEXT('Bayes Rule'!F875,0.0000000001)))</f>
        <v>0.9999882382693732</v>
      </c>
      <c r="B875" t="b">
        <f>IF(OR(AND('scratch sheet'!A875&gt;=0.95,A876&lt;0.95),AND('scratch sheet'!A875&lt;0.95,A876&gt;=0.95)),'Bayes Rule'!C875)</f>
        <v>0</v>
      </c>
    </row>
    <row r="876" spans="1:2" ht="12.75">
      <c r="A876">
        <f>SUMIF('Bayes Rule'!F$8:'Bayes Rule'!F$1008,CONCATENATE("&gt;",TEXT('Bayes Rule'!F876,0.0000000001)))</f>
        <v>0.9999882382693732</v>
      </c>
      <c r="B876" t="b">
        <f>IF(OR(AND('scratch sheet'!A876&gt;=0.95,A877&lt;0.95),AND('scratch sheet'!A876&lt;0.95,A877&gt;=0.95)),'Bayes Rule'!C876)</f>
        <v>0</v>
      </c>
    </row>
    <row r="877" spans="1:2" ht="12.75">
      <c r="A877">
        <f>SUMIF('Bayes Rule'!F$8:'Bayes Rule'!F$1008,CONCATENATE("&gt;",TEXT('Bayes Rule'!F877,0.0000000001)))</f>
        <v>0.9999894145365376</v>
      </c>
      <c r="B877" t="b">
        <f>IF(OR(AND('scratch sheet'!A877&gt;=0.95,A878&lt;0.95),AND('scratch sheet'!A877&lt;0.95,A878&gt;=0.95)),'Bayes Rule'!C877)</f>
        <v>0</v>
      </c>
    </row>
    <row r="878" spans="1:2" ht="12.75">
      <c r="A878">
        <f>SUMIF('Bayes Rule'!F$8:'Bayes Rule'!F$1008,CONCATENATE("&gt;",TEXT('Bayes Rule'!F878,0.0000000001)))</f>
        <v>0.9999899599616818</v>
      </c>
      <c r="B878" t="b">
        <f>IF(OR(AND('scratch sheet'!A878&gt;=0.95,A879&lt;0.95),AND('scratch sheet'!A878&lt;0.95,A879&gt;=0.95)),'Bayes Rule'!C878)</f>
        <v>0</v>
      </c>
    </row>
    <row r="879" spans="1:2" ht="12.75">
      <c r="A879">
        <f>SUMIF('Bayes Rule'!F$8:'Bayes Rule'!F$1008,CONCATENATE("&gt;",TEXT('Bayes Rule'!F879,0.0000000001)))</f>
        <v>0.9999899599616818</v>
      </c>
      <c r="B879" t="b">
        <f>IF(OR(AND('scratch sheet'!A879&gt;=0.95,A880&lt;0.95),AND('scratch sheet'!A879&lt;0.95,A880&gt;=0.95)),'Bayes Rule'!C879)</f>
        <v>0</v>
      </c>
    </row>
    <row r="880" spans="1:2" ht="12.75">
      <c r="A880">
        <f>SUMIF('Bayes Rule'!F$8:'Bayes Rule'!F$1008,CONCATENATE("&gt;",TEXT('Bayes Rule'!F880,0.0000000001)))</f>
        <v>0.9999904784707645</v>
      </c>
      <c r="B880" t="b">
        <f>IF(OR(AND('scratch sheet'!A880&gt;=0.95,A881&lt;0.95),AND('scratch sheet'!A880&lt;0.95,A881&gt;=0.95)),'Bayes Rule'!C880)</f>
        <v>0</v>
      </c>
    </row>
    <row r="881" spans="1:2" ht="12.75">
      <c r="A881">
        <f>SUMIF('Bayes Rule'!F$8:'Bayes Rule'!F$1008,CONCATENATE("&gt;",TEXT('Bayes Rule'!F881,0.0000000001)))</f>
        <v>0.999990971182803</v>
      </c>
      <c r="B881" t="b">
        <f>IF(OR(AND('scratch sheet'!A881&gt;=0.95,A882&lt;0.95),AND('scratch sheet'!A881&lt;0.95,A882&gt;=0.95)),'Bayes Rule'!C881)</f>
        <v>0</v>
      </c>
    </row>
    <row r="882" spans="1:2" ht="12.75">
      <c r="A882">
        <f>SUMIF('Bayes Rule'!F$8:'Bayes Rule'!F$1008,CONCATENATE("&gt;",TEXT('Bayes Rule'!F882,0.0000000001)))</f>
        <v>0.9999918835057402</v>
      </c>
      <c r="B882" t="b">
        <f>IF(OR(AND('scratch sheet'!A882&gt;=0.95,A883&lt;0.95),AND('scratch sheet'!A882&lt;0.95,A883&gt;=0.95)),'Bayes Rule'!C882)</f>
        <v>0</v>
      </c>
    </row>
    <row r="883" spans="1:2" ht="12.75">
      <c r="A883">
        <f>SUMIF('Bayes Rule'!F$8:'Bayes Rule'!F$1008,CONCATENATE("&gt;",TEXT('Bayes Rule'!F883,0.0000000001)))</f>
        <v>0.9999923145409928</v>
      </c>
      <c r="B883" t="b">
        <f>IF(OR(AND('scratch sheet'!A883&gt;=0.95,A884&lt;0.95),AND('scratch sheet'!A883&lt;0.95,A884&gt;=0.95)),'Bayes Rule'!C883)</f>
        <v>0</v>
      </c>
    </row>
    <row r="884" spans="1:2" ht="12.75">
      <c r="A884">
        <f>SUMIF('Bayes Rule'!F$8:'Bayes Rule'!F$1008,CONCATENATE("&gt;",TEXT('Bayes Rule'!F884,0.0000000001)))</f>
        <v>0.9999927362066017</v>
      </c>
      <c r="B884" t="b">
        <f>IF(OR(AND('scratch sheet'!A884&gt;=0.95,A885&lt;0.95),AND('scratch sheet'!A884&lt;0.95,A885&gt;=0.95)),'Bayes Rule'!C884)</f>
        <v>0</v>
      </c>
    </row>
    <row r="885" spans="1:2" ht="12.75">
      <c r="A885">
        <f>SUMIF('Bayes Rule'!F$8:'Bayes Rule'!F$1008,CONCATENATE("&gt;",TEXT('Bayes Rule'!F885,0.0000000001)))</f>
        <v>0.999993515421459</v>
      </c>
      <c r="B885" t="b">
        <f>IF(OR(AND('scratch sheet'!A885&gt;=0.95,A886&lt;0.95),AND('scratch sheet'!A885&lt;0.95,A886&gt;=0.95)),'Bayes Rule'!C885)</f>
        <v>0</v>
      </c>
    </row>
    <row r="886" spans="1:2" ht="12.75">
      <c r="A886">
        <f>SUMIF('Bayes Rule'!F$8:'Bayes Rule'!F$1008,CONCATENATE("&gt;",TEXT('Bayes Rule'!F886,0.0000000001)))</f>
        <v>0.9999938748199867</v>
      </c>
      <c r="B886" t="b">
        <f>IF(OR(AND('scratch sheet'!A886&gt;=0.95,A887&lt;0.95),AND('scratch sheet'!A886&lt;0.95,A887&gt;=0.95)),'Bayes Rule'!C886)</f>
        <v>0</v>
      </c>
    </row>
    <row r="887" spans="1:2" ht="12.75">
      <c r="A887">
        <f>SUMIF('Bayes Rule'!F$8:'Bayes Rule'!F$1008,CONCATENATE("&gt;",TEXT('Bayes Rule'!F887,0.0000000001)))</f>
        <v>0.9999942152580793</v>
      </c>
      <c r="B887" t="b">
        <f>IF(OR(AND('scratch sheet'!A887&gt;=0.95,A888&lt;0.95),AND('scratch sheet'!A887&lt;0.95,A888&gt;=0.95)),'Bayes Rule'!C887)</f>
        <v>0</v>
      </c>
    </row>
    <row r="888" spans="1:2" ht="12.75">
      <c r="A888">
        <f>SUMIF('Bayes Rule'!F$8:'Bayes Rule'!F$1008,CONCATENATE("&gt;",TEXT('Bayes Rule'!F888,0.0000000001)))</f>
        <v>0.9999945375806143</v>
      </c>
      <c r="B888" t="b">
        <f>IF(OR(AND('scratch sheet'!A888&gt;=0.95,A889&lt;0.95),AND('scratch sheet'!A888&lt;0.95,A889&gt;=0.95)),'Bayes Rule'!C888)</f>
        <v>0</v>
      </c>
    </row>
    <row r="889" spans="1:2" ht="12.75">
      <c r="A889">
        <f>SUMIF('Bayes Rule'!F$8:'Bayes Rule'!F$1008,CONCATENATE("&gt;",TEXT('Bayes Rule'!F889,0.0000000001)))</f>
        <v>0.9999945375806143</v>
      </c>
      <c r="B889" t="b">
        <f>IF(OR(AND('scratch sheet'!A889&gt;=0.95,A890&lt;0.95),AND('scratch sheet'!A889&lt;0.95,A890&gt;=0.95)),'Bayes Rule'!C889)</f>
        <v>0</v>
      </c>
    </row>
    <row r="890" spans="1:2" ht="12.75">
      <c r="A890">
        <f>SUMIF('Bayes Rule'!F$8:'Bayes Rule'!F$1008,CONCATENATE("&gt;",TEXT('Bayes Rule'!F890,0.0000000001)))</f>
        <v>0.9999948426020677</v>
      </c>
      <c r="B890" t="b">
        <f>IF(OR(AND('scratch sheet'!A890&gt;=0.95,A891&lt;0.95),AND('scratch sheet'!A890&lt;0.95,A891&gt;=0.95)),'Bayes Rule'!C890)</f>
        <v>0</v>
      </c>
    </row>
    <row r="891" spans="1:2" ht="12.75">
      <c r="A891">
        <f>SUMIF('Bayes Rule'!F$8:'Bayes Rule'!F$1008,CONCATENATE("&gt;",TEXT('Bayes Rule'!F891,0.0000000001)))</f>
        <v>0.9999954044656973</v>
      </c>
      <c r="B891" t="b">
        <f>IF(OR(AND('scratch sheet'!A891&gt;=0.95,A892&lt;0.95),AND('scratch sheet'!A891&lt;0.95,A892&gt;=0.95)),'Bayes Rule'!C891)</f>
        <v>0</v>
      </c>
    </row>
    <row r="892" spans="1:2" ht="12.75">
      <c r="A892">
        <f>SUMIF('Bayes Rule'!F$8:'Bayes Rule'!F$1008,CONCATENATE("&gt;",TEXT('Bayes Rule'!F892,0.0000000001)))</f>
        <v>0.9999956772108709</v>
      </c>
      <c r="B892" t="b">
        <f>IF(OR(AND('scratch sheet'!A892&gt;=0.95,A893&lt;0.95),AND('scratch sheet'!A892&lt;0.95,A893&gt;=0.95)),'Bayes Rule'!C892)</f>
        <v>0</v>
      </c>
    </row>
    <row r="893" spans="1:2" ht="12.75">
      <c r="A893">
        <f>SUMIF('Bayes Rule'!F$8:'Bayes Rule'!F$1008,CONCATENATE("&gt;",TEXT('Bayes Rule'!F893,0.0000000001)))</f>
        <v>0.9999961783061587</v>
      </c>
      <c r="B893" t="b">
        <f>IF(OR(AND('scratch sheet'!A893&gt;=0.95,A894&lt;0.95),AND('scratch sheet'!A893&lt;0.95,A894&gt;=0.95)),'Bayes Rule'!C893)</f>
        <v>0</v>
      </c>
    </row>
    <row r="894" spans="1:2" ht="12.75">
      <c r="A894">
        <f>SUMIF('Bayes Rule'!F$8:'Bayes Rule'!F$1008,CONCATENATE("&gt;",TEXT('Bayes Rule'!F894,0.0000000001)))</f>
        <v>0.9999961783061587</v>
      </c>
      <c r="B894" t="b">
        <f>IF(OR(AND('scratch sheet'!A894&gt;=0.95,A895&lt;0.95),AND('scratch sheet'!A894&lt;0.95,A895&gt;=0.95)),'Bayes Rule'!C894)</f>
        <v>0</v>
      </c>
    </row>
    <row r="895" spans="1:2" ht="12.75">
      <c r="A895">
        <f>SUMIF('Bayes Rule'!F$8:'Bayes Rule'!F$1008,CONCATENATE("&gt;",TEXT('Bayes Rule'!F895,0.0000000001)))</f>
        <v>0.9999964080315797</v>
      </c>
      <c r="B895" t="b">
        <f>IF(OR(AND('scratch sheet'!A895&gt;=0.95,A896&lt;0.95),AND('scratch sheet'!A895&lt;0.95,A896&gt;=0.95)),'Bayes Rule'!C895)</f>
        <v>0</v>
      </c>
    </row>
    <row r="896" spans="1:2" ht="12.75">
      <c r="A896">
        <f>SUMIF('Bayes Rule'!F$8:'Bayes Rule'!F$1008,CONCATENATE("&gt;",TEXT('Bayes Rule'!F896,0.0000000001)))</f>
        <v>0.9999968290822602</v>
      </c>
      <c r="B896" t="b">
        <f>IF(OR(AND('scratch sheet'!A896&gt;=0.95,A897&lt;0.95),AND('scratch sheet'!A896&lt;0.95,A897&gt;=0.95)),'Bayes Rule'!C896)</f>
        <v>0</v>
      </c>
    </row>
    <row r="897" spans="1:2" ht="12.75">
      <c r="A897">
        <f>SUMIF('Bayes Rule'!F$8:'Bayes Rule'!F$1008,CONCATENATE("&gt;",TEXT('Bayes Rule'!F897,0.0000000001)))</f>
        <v>0.9999968290822602</v>
      </c>
      <c r="B897" t="b">
        <f>IF(OR(AND('scratch sheet'!A897&gt;=0.95,A898&lt;0.95),AND('scratch sheet'!A897&lt;0.95,A898&gt;=0.95)),'Bayes Rule'!C897)</f>
        <v>0</v>
      </c>
    </row>
    <row r="898" spans="1:2" ht="12.75">
      <c r="A898">
        <f>SUMIF('Bayes Rule'!F$8:'Bayes Rule'!F$1008,CONCATENATE("&gt;",TEXT('Bayes Rule'!F898,0.0000000001)))</f>
        <v>0.9999972029703665</v>
      </c>
      <c r="B898" t="b">
        <f>IF(OR(AND('scratch sheet'!A898&gt;=0.95,A899&lt;0.95),AND('scratch sheet'!A898&lt;0.95,A899&gt;=0.95)),'Bayes Rule'!C898)</f>
        <v>0</v>
      </c>
    </row>
    <row r="899" spans="1:2" ht="12.75">
      <c r="A899">
        <f>SUMIF('Bayes Rule'!F$8:'Bayes Rule'!F$1008,CONCATENATE("&gt;",TEXT('Bayes Rule'!F899,0.0000000001)))</f>
        <v>0.9999972029703665</v>
      </c>
      <c r="B899" t="b">
        <f>IF(OR(AND('scratch sheet'!A899&gt;=0.95,A900&lt;0.95),AND('scratch sheet'!A899&lt;0.95,A900&gt;=0.95)),'Bayes Rule'!C899)</f>
        <v>0</v>
      </c>
    </row>
    <row r="900" spans="1:2" ht="12.75">
      <c r="A900">
        <f>SUMIF('Bayes Rule'!F$8:'Bayes Rule'!F$1008,CONCATENATE("&gt;",TEXT('Bayes Rule'!F900,0.0000000001)))</f>
        <v>0.9999973736542552</v>
      </c>
      <c r="B900" t="b">
        <f>IF(OR(AND('scratch sheet'!A900&gt;=0.95,A901&lt;0.95),AND('scratch sheet'!A900&lt;0.95,A901&gt;=0.95)),'Bayes Rule'!C900)</f>
        <v>0</v>
      </c>
    </row>
    <row r="901" spans="1:2" ht="12.75">
      <c r="A901">
        <f>SUMIF('Bayes Rule'!F$8:'Bayes Rule'!F$1008,CONCATENATE("&gt;",TEXT('Bayes Rule'!F901,0.0000000001)))</f>
        <v>0.9999976935242093</v>
      </c>
      <c r="B901" t="b">
        <f>IF(OR(AND('scratch sheet'!A901&gt;=0.95,A902&lt;0.95),AND('scratch sheet'!A901&lt;0.95,A902&gt;=0.95)),'Bayes Rule'!C901)</f>
        <v>0</v>
      </c>
    </row>
    <row r="902" spans="1:2" ht="12.75">
      <c r="A902">
        <f>SUMIF('Bayes Rule'!F$8:'Bayes Rule'!F$1008,CONCATENATE("&gt;",TEXT('Bayes Rule'!F902,0.0000000001)))</f>
        <v>0.999997844467826</v>
      </c>
      <c r="B902" t="b">
        <f>IF(OR(AND('scratch sheet'!A902&gt;=0.95,A903&lt;0.95),AND('scratch sheet'!A902&lt;0.95,A903&gt;=0.95)),'Bayes Rule'!C902)</f>
        <v>0</v>
      </c>
    </row>
    <row r="903" spans="1:2" ht="12.75">
      <c r="A903">
        <f>SUMIF('Bayes Rule'!F$8:'Bayes Rule'!F$1008,CONCATENATE("&gt;",TEXT('Bayes Rule'!F903,0.0000000001)))</f>
        <v>0.9999981194428471</v>
      </c>
      <c r="B903" t="b">
        <f>IF(OR(AND('scratch sheet'!A903&gt;=0.95,A904&lt;0.95),AND('scratch sheet'!A903&lt;0.95,A904&gt;=0.95)),'Bayes Rule'!C903)</f>
        <v>0</v>
      </c>
    </row>
    <row r="904" spans="1:2" ht="12.75">
      <c r="A904">
        <f>SUMIF('Bayes Rule'!F$8:'Bayes Rule'!F$1008,CONCATENATE("&gt;",TEXT('Bayes Rule'!F904,0.0000000001)))</f>
        <v>0.9999981194428471</v>
      </c>
      <c r="B904" t="b">
        <f>IF(OR(AND('scratch sheet'!A904&gt;=0.95,A905&lt;0.95),AND('scratch sheet'!A904&lt;0.95,A905&gt;=0.95)),'Bayes Rule'!C904)</f>
        <v>0</v>
      </c>
    </row>
    <row r="905" spans="1:2" ht="12.75">
      <c r="A905">
        <f>SUMIF('Bayes Rule'!F$8:'Bayes Rule'!F$1008,CONCATENATE("&gt;",TEXT('Bayes Rule'!F905,0.0000000001)))</f>
        <v>0.99999836156019</v>
      </c>
      <c r="B905" t="b">
        <f>IF(OR(AND('scratch sheet'!A905&gt;=0.95,A906&lt;0.95),AND('scratch sheet'!A905&lt;0.95,A906&gt;=0.95)),'Bayes Rule'!C905)</f>
        <v>0</v>
      </c>
    </row>
    <row r="906" spans="1:2" ht="12.75">
      <c r="A906">
        <f>SUMIF('Bayes Rule'!F$8:'Bayes Rule'!F$1008,CONCATENATE("&gt;",TEXT('Bayes Rule'!F906,0.0000000001)))</f>
        <v>0.99999836156019</v>
      </c>
      <c r="B906" t="b">
        <f>IF(OR(AND('scratch sheet'!A906&gt;=0.95,A907&lt;0.95),AND('scratch sheet'!A906&lt;0.95,A907&gt;=0.95)),'Bayes Rule'!C906)</f>
        <v>0</v>
      </c>
    </row>
    <row r="907" spans="1:2" ht="12.75">
      <c r="A907">
        <f>SUMIF('Bayes Rule'!F$8:'Bayes Rule'!F$1008,CONCATENATE("&gt;",TEXT('Bayes Rule'!F907,0.0000000001)))</f>
        <v>0.9999984713606459</v>
      </c>
      <c r="B907" t="b">
        <f>IF(OR(AND('scratch sheet'!A907&gt;=0.95,A908&lt;0.95),AND('scratch sheet'!A907&lt;0.95,A908&gt;=0.95)),'Bayes Rule'!C907)</f>
        <v>0</v>
      </c>
    </row>
    <row r="908" spans="1:2" ht="12.75">
      <c r="A908">
        <f>SUMIF('Bayes Rule'!F$8:'Bayes Rule'!F$1008,CONCATENATE("&gt;",TEXT('Bayes Rule'!F908,0.0000000001)))</f>
        <v>0.9999986704145704</v>
      </c>
      <c r="B908" t="b">
        <f>IF(OR(AND('scratch sheet'!A908&gt;=0.95,A909&lt;0.95),AND('scratch sheet'!A908&lt;0.95,A909&gt;=0.95)),'Bayes Rule'!C908)</f>
        <v>0</v>
      </c>
    </row>
    <row r="909" spans="1:2" ht="12.75">
      <c r="A909">
        <f>SUMIF('Bayes Rule'!F$8:'Bayes Rule'!F$1008,CONCATENATE("&gt;",TEXT('Bayes Rule'!F909,0.0000000001)))</f>
        <v>0.9999986704145704</v>
      </c>
      <c r="B909" t="b">
        <f>IF(OR(AND('scratch sheet'!A909&gt;=0.95,A910&lt;0.95),AND('scratch sheet'!A909&lt;0.95,A910&gt;=0.95)),'Bayes Rule'!C909)</f>
        <v>0</v>
      </c>
    </row>
    <row r="910" spans="1:2" ht="12.75">
      <c r="A910">
        <f>SUMIF('Bayes Rule'!F$8:'Bayes Rule'!F$1008,CONCATENATE("&gt;",TEXT('Bayes Rule'!F910,0.0000000001)))</f>
        <v>0.9999987604046563</v>
      </c>
      <c r="B910" t="b">
        <f>IF(OR(AND('scratch sheet'!A910&gt;=0.95,A911&lt;0.95),AND('scratch sheet'!A910&lt;0.95,A911&gt;=0.95)),'Bayes Rule'!C910)</f>
        <v>0</v>
      </c>
    </row>
    <row r="911" spans="1:2" ht="12.75">
      <c r="A911">
        <f>SUMIF('Bayes Rule'!F$8:'Bayes Rule'!F$1008,CONCATENATE("&gt;",TEXT('Bayes Rule'!F911,0.0000000001)))</f>
        <v>0.9999989266435554</v>
      </c>
      <c r="B911" t="b">
        <f>IF(OR(AND('scratch sheet'!A911&gt;=0.95,A912&lt;0.95),AND('scratch sheet'!A911&lt;0.95,A912&gt;=0.95)),'Bayes Rule'!C911)</f>
        <v>0</v>
      </c>
    </row>
    <row r="912" spans="1:2" ht="12.75">
      <c r="A912">
        <f>SUMIF('Bayes Rule'!F$8:'Bayes Rule'!F$1008,CONCATENATE("&gt;",TEXT('Bayes Rule'!F912,0.0000000001)))</f>
        <v>0.9999990784529454</v>
      </c>
      <c r="B912" t="b">
        <f>IF(OR(AND('scratch sheet'!A912&gt;=0.95,A913&lt;0.95),AND('scratch sheet'!A912&lt;0.95,A913&gt;=0.95)),'Bayes Rule'!C912)</f>
        <v>0</v>
      </c>
    </row>
    <row r="913" spans="1:2" ht="12.75">
      <c r="A913">
        <f>SUMIF('Bayes Rule'!F$8:'Bayes Rule'!F$1008,CONCATENATE("&gt;",TEXT('Bayes Rule'!F913,0.0000000001)))</f>
        <v>0.9999991467787739</v>
      </c>
      <c r="B913" t="b">
        <f>IF(OR(AND('scratch sheet'!A913&gt;=0.95,A914&lt;0.95),AND('scratch sheet'!A913&lt;0.95,A914&gt;=0.95)),'Bayes Rule'!C913)</f>
        <v>0</v>
      </c>
    </row>
    <row r="914" spans="1:2" ht="12.75">
      <c r="A914">
        <f>SUMIF('Bayes Rule'!F$8:'Bayes Rule'!F$1008,CONCATENATE("&gt;",TEXT('Bayes Rule'!F914,0.0000000001)))</f>
        <v>0.9999991467787739</v>
      </c>
      <c r="B914" t="b">
        <f>IF(OR(AND('scratch sheet'!A914&gt;=0.95,A915&lt;0.95),AND('scratch sheet'!A914&lt;0.95,A915&gt;=0.95)),'Bayes Rule'!C914)</f>
        <v>0</v>
      </c>
    </row>
    <row r="915" spans="1:2" ht="12.75">
      <c r="A915">
        <f>SUMIF('Bayes Rule'!F$8:'Bayes Rule'!F$1008,CONCATENATE("&gt;",TEXT('Bayes Rule'!F915,0.0000000001)))</f>
        <v>0.9999992696988661</v>
      </c>
      <c r="B915" t="b">
        <f>IF(OR(AND('scratch sheet'!A915&gt;=0.95,A916&lt;0.95),AND('scratch sheet'!A915&lt;0.95,A916&gt;=0.95)),'Bayes Rule'!C915)</f>
        <v>0</v>
      </c>
    </row>
    <row r="916" spans="1:2" ht="12.75">
      <c r="A916">
        <f>SUMIF('Bayes Rule'!F$8:'Bayes Rule'!F$1008,CONCATENATE("&gt;",TEXT('Bayes Rule'!F916,0.0000000001)))</f>
        <v>0.9999993248235698</v>
      </c>
      <c r="B916" t="b">
        <f>IF(OR(AND('scratch sheet'!A916&gt;=0.95,A917&lt;0.95),AND('scratch sheet'!A916&lt;0.95,A917&gt;=0.95)),'Bayes Rule'!C916)</f>
        <v>0</v>
      </c>
    </row>
    <row r="917" spans="1:2" ht="12.75">
      <c r="A917">
        <f>SUMIF('Bayes Rule'!F$8:'Bayes Rule'!F$1008,CONCATENATE("&gt;",TEXT('Bayes Rule'!F917,0.0000000001)))</f>
        <v>0.9999993760572233</v>
      </c>
      <c r="B917" t="b">
        <f>IF(OR(AND('scratch sheet'!A917&gt;=0.95,A918&lt;0.95),AND('scratch sheet'!A917&lt;0.95,A918&gt;=0.95)),'Bayes Rule'!C917)</f>
        <v>0</v>
      </c>
    </row>
    <row r="918" spans="1:2" ht="12.75">
      <c r="A918">
        <f>SUMIF('Bayes Rule'!F$8:'Bayes Rule'!F$1008,CONCATENATE("&gt;",TEXT('Bayes Rule'!F918,0.0000000001)))</f>
        <v>0.9999993760572233</v>
      </c>
      <c r="B918" t="b">
        <f>IF(OR(AND('scratch sheet'!A918&gt;=0.95,A919&lt;0.95),AND('scratch sheet'!A918&lt;0.95,A919&gt;=0.95)),'Bayes Rule'!C918)</f>
        <v>0</v>
      </c>
    </row>
    <row r="919" spans="1:2" ht="12.75">
      <c r="A919">
        <f>SUMIF('Bayes Rule'!F$8:'Bayes Rule'!F$1008,CONCATENATE("&gt;",TEXT('Bayes Rule'!F919,0.0000000001)))</f>
        <v>0.9999994677767942</v>
      </c>
      <c r="B919" t="b">
        <f>IF(OR(AND('scratch sheet'!A919&gt;=0.95,A920&lt;0.95),AND('scratch sheet'!A919&lt;0.95,A920&gt;=0.95)),'Bayes Rule'!C919)</f>
        <v>0</v>
      </c>
    </row>
    <row r="920" spans="1:2" ht="12.75">
      <c r="A920">
        <f>SUMIF('Bayes Rule'!F$8:'Bayes Rule'!F$1008,CONCATENATE("&gt;",TEXT('Bayes Rule'!F920,0.0000000001)))</f>
        <v>0.9999994677767942</v>
      </c>
      <c r="B920" t="b">
        <f>IF(OR(AND('scratch sheet'!A920&gt;=0.95,A921&lt;0.95),AND('scratch sheet'!A920&lt;0.95,A921&gt;=0.95)),'Bayes Rule'!C920)</f>
        <v>0</v>
      </c>
    </row>
    <row r="921" spans="1:2" ht="12.75">
      <c r="A921">
        <f>SUMIF('Bayes Rule'!F$8:'Bayes Rule'!F$1008,CONCATENATE("&gt;",TEXT('Bayes Rule'!F921,0.0000000001)))</f>
        <v>0.999999508696938</v>
      </c>
      <c r="B921" t="b">
        <f>IF(OR(AND('scratch sheet'!A921&gt;=0.95,A922&lt;0.95),AND('scratch sheet'!A921&lt;0.95,A922&gt;=0.95)),'Bayes Rule'!C921)</f>
        <v>0</v>
      </c>
    </row>
    <row r="922" spans="1:2" ht="12.75">
      <c r="A922">
        <f>SUMIF('Bayes Rule'!F$8:'Bayes Rule'!F$1008,CONCATENATE("&gt;",TEXT('Bayes Rule'!F922,0.0000000001)))</f>
        <v>0.9999995465953517</v>
      </c>
      <c r="B922" t="b">
        <f>IF(OR(AND('scratch sheet'!A922&gt;=0.95,A923&lt;0.95),AND('scratch sheet'!A922&lt;0.95,A923&gt;=0.95)),'Bayes Rule'!C922)</f>
        <v>0</v>
      </c>
    </row>
    <row r="923" spans="1:2" ht="12.75">
      <c r="A923">
        <f>SUMIF('Bayes Rule'!F$8:'Bayes Rule'!F$1008,CONCATENATE("&gt;",TEXT('Bayes Rule'!F923,0.0000000001)))</f>
        <v>0.9999996489776278</v>
      </c>
      <c r="B923" t="b">
        <f>IF(OR(AND('scratch sheet'!A923&gt;=0.95,A924&lt;0.95),AND('scratch sheet'!A923&lt;0.95,A924&gt;=0.95)),'Bayes Rule'!C923)</f>
        <v>0</v>
      </c>
    </row>
    <row r="924" spans="1:2" ht="12.75">
      <c r="A924">
        <f>SUMIF('Bayes Rule'!F$8:'Bayes Rule'!F$1008,CONCATENATE("&gt;",TEXT('Bayes Rule'!F924,0.0000000001)))</f>
        <v>0.9999996489776278</v>
      </c>
      <c r="B924" t="b">
        <f>IF(OR(AND('scratch sheet'!A924&gt;=0.95,A925&lt;0.95),AND('scratch sheet'!A924&lt;0.95,A925&gt;=0.95)),'Bayes Rule'!C924)</f>
        <v>0</v>
      </c>
    </row>
    <row r="925" spans="1:2" ht="12.75">
      <c r="A925">
        <f>SUMIF('Bayes Rule'!F$8:'Bayes Rule'!F$1008,CONCATENATE("&gt;",TEXT('Bayes Rule'!F925,0.0000000001)))</f>
        <v>0.9999996789151157</v>
      </c>
      <c r="B925" t="b">
        <f>IF(OR(AND('scratch sheet'!A925&gt;=0.95,A926&lt;0.95),AND('scratch sheet'!A925&lt;0.95,A926&gt;=0.95)),'Bayes Rule'!C925)</f>
        <v>0</v>
      </c>
    </row>
    <row r="926" spans="1:2" ht="12.75">
      <c r="A926">
        <f>SUMIF('Bayes Rule'!F$8:'Bayes Rule'!F$1008,CONCATENATE("&gt;",TEXT('Bayes Rule'!F926,0.0000000001)))</f>
        <v>0.9999997319919425</v>
      </c>
      <c r="B926" t="b">
        <f>IF(OR(AND('scratch sheet'!A926&gt;=0.95,A927&lt;0.95),AND('scratch sheet'!A926&lt;0.95,A927&gt;=0.95)),'Bayes Rule'!C926)</f>
        <v>0</v>
      </c>
    </row>
    <row r="927" spans="1:2" ht="12.75">
      <c r="A927">
        <f>SUMIF('Bayes Rule'!F$8:'Bayes Rule'!F$1008,CONCATENATE("&gt;",TEXT('Bayes Rule'!F927,0.0000000001)))</f>
        <v>0.9999997554296752</v>
      </c>
      <c r="B927" t="b">
        <f>IF(OR(AND('scratch sheet'!A927&gt;=0.95,A928&lt;0.95),AND('scratch sheet'!A927&lt;0.95,A928&gt;=0.95)),'Bayes Rule'!C927)</f>
        <v>0</v>
      </c>
    </row>
    <row r="928" spans="1:2" ht="12.75">
      <c r="A928">
        <f>SUMIF('Bayes Rule'!F$8:'Bayes Rule'!F$1008,CONCATENATE("&gt;",TEXT('Bayes Rule'!F928,0.0000000001)))</f>
        <v>0.9999997554296752</v>
      </c>
      <c r="B928" t="b">
        <f>IF(OR(AND('scratch sheet'!A928&gt;=0.95,A929&lt;0.95),AND('scratch sheet'!A928&lt;0.95,A929&gt;=0.95)),'Bayes Rule'!C928)</f>
        <v>0</v>
      </c>
    </row>
    <row r="929" spans="1:2" ht="12.75">
      <c r="A929">
        <f>SUMIF('Bayes Rule'!F$8:'Bayes Rule'!F$1008,CONCATENATE("&gt;",TEXT('Bayes Rule'!F929,0.0000000001)))</f>
        <v>0.9999997769856329</v>
      </c>
      <c r="B929" t="b">
        <f>IF(OR(AND('scratch sheet'!A929&gt;=0.95,A930&lt;0.95),AND('scratch sheet'!A929&lt;0.95,A930&gt;=0.95)),'Bayes Rule'!C929)</f>
        <v>0</v>
      </c>
    </row>
    <row r="930" spans="1:2" ht="12.75">
      <c r="A930">
        <f>SUMIF('Bayes Rule'!F$8:'Bayes Rule'!F$1008,CONCATENATE("&gt;",TEXT('Bayes Rule'!F930,0.0000000001)))</f>
        <v>0.9999998149622518</v>
      </c>
      <c r="B930" t="b">
        <f>IF(OR(AND('scratch sheet'!A930&gt;=0.95,A931&lt;0.95),AND('scratch sheet'!A930&lt;0.95,A931&gt;=0.95)),'Bayes Rule'!C930)</f>
        <v>0</v>
      </c>
    </row>
    <row r="931" spans="1:2" ht="12.75">
      <c r="A931">
        <f>SUMIF('Bayes Rule'!F$8:'Bayes Rule'!F$1008,CONCATENATE("&gt;",TEXT('Bayes Rule'!F931,0.0000000001)))</f>
        <v>0.9999998149622518</v>
      </c>
      <c r="B931" t="b">
        <f>IF(OR(AND('scratch sheet'!A931&gt;=0.95,A932&lt;0.95),AND('scratch sheet'!A931&lt;0.95,A932&gt;=0.95)),'Bayes Rule'!C931)</f>
        <v>0</v>
      </c>
    </row>
    <row r="932" spans="1:2" ht="12.75">
      <c r="A932">
        <f>SUMIF('Bayes Rule'!F$8:'Bayes Rule'!F$1008,CONCATENATE("&gt;",TEXT('Bayes Rule'!F932,0.0000000001)))</f>
        <v>0.9999998468704481</v>
      </c>
      <c r="B932" t="b">
        <f>IF(OR(AND('scratch sheet'!A932&gt;=0.95,A933&lt;0.95),AND('scratch sheet'!A932&lt;0.95,A933&gt;=0.95)),'Bayes Rule'!C932)</f>
        <v>0</v>
      </c>
    </row>
    <row r="933" spans="1:2" ht="12.75">
      <c r="A933">
        <f>SUMIF('Bayes Rule'!F$8:'Bayes Rule'!F$1008,CONCATENATE("&gt;",TEXT('Bayes Rule'!F933,0.0000000001)))</f>
        <v>0.9999998468704481</v>
      </c>
      <c r="B933" t="b">
        <f>IF(OR(AND('scratch sheet'!A933&gt;=0.95,A934&lt;0.95),AND('scratch sheet'!A933&lt;0.95,A934&gt;=0.95)),'Bayes Rule'!C933)</f>
        <v>0</v>
      </c>
    </row>
    <row r="934" spans="1:2" ht="12.75">
      <c r="A934">
        <f>SUMIF('Bayes Rule'!F$8:'Bayes Rule'!F$1008,CONCATENATE("&gt;",TEXT('Bayes Rule'!F934,0.0000000001)))</f>
        <v>0.9999998608157517</v>
      </c>
      <c r="B934" t="b">
        <f>IF(OR(AND('scratch sheet'!A934&gt;=0.95,A935&lt;0.95),AND('scratch sheet'!A934&lt;0.95,A935&gt;=0.95)),'Bayes Rule'!C934)</f>
        <v>0</v>
      </c>
    </row>
    <row r="935" spans="1:2" ht="12.75">
      <c r="A935">
        <f>SUMIF('Bayes Rule'!F$8:'Bayes Rule'!F$1008,CONCATENATE("&gt;",TEXT('Bayes Rule'!F935,0.0000000001)))</f>
        <v>0.9999998735516308</v>
      </c>
      <c r="B935" t="b">
        <f>IF(OR(AND('scratch sheet'!A935&gt;=0.95,A936&lt;0.95),AND('scratch sheet'!A935&lt;0.95,A936&gt;=0.95)),'Bayes Rule'!C935)</f>
        <v>0</v>
      </c>
    </row>
    <row r="936" spans="1:2" ht="12.75">
      <c r="A936">
        <f>SUMIF('Bayes Rule'!F$8:'Bayes Rule'!F$1008,CONCATENATE("&gt;",TEXT('Bayes Rule'!F936,0.0000000001)))</f>
        <v>0.9999998851680735</v>
      </c>
      <c r="B936" t="b">
        <f>IF(OR(AND('scratch sheet'!A936&gt;=0.95,A937&lt;0.95),AND('scratch sheet'!A936&lt;0.95,A937&gt;=0.95)),'Bayes Rule'!C936)</f>
        <v>0</v>
      </c>
    </row>
    <row r="937" spans="1:2" ht="12.75">
      <c r="A937">
        <f>SUMIF('Bayes Rule'!F$8:'Bayes Rule'!F$1008,CONCATENATE("&gt;",TEXT('Bayes Rule'!F937,0.0000000001)))</f>
        <v>0.9999999061625714</v>
      </c>
      <c r="B937" t="b">
        <f>IF(OR(AND('scratch sheet'!A937&gt;=0.95,A938&lt;0.95),AND('scratch sheet'!A937&lt;0.95,A938&gt;=0.95)),'Bayes Rule'!C937)</f>
        <v>0</v>
      </c>
    </row>
    <row r="938" spans="1:2" ht="12.75">
      <c r="A938">
        <f>SUMIF('Bayes Rule'!F$8:'Bayes Rule'!F$1008,CONCATENATE("&gt;",TEXT('Bayes Rule'!F938,0.0000000001)))</f>
        <v>0.9999999157882091</v>
      </c>
      <c r="B938" t="b">
        <f>IF(OR(AND('scratch sheet'!A938&gt;=0.95,A939&lt;0.95),AND('scratch sheet'!A938&lt;0.95,A939&gt;=0.95)),'Bayes Rule'!C938)</f>
        <v>0</v>
      </c>
    </row>
    <row r="939" spans="1:2" ht="12.75">
      <c r="A939">
        <f>SUMIF('Bayes Rule'!F$8:'Bayes Rule'!F$1008,CONCATENATE("&gt;",TEXT('Bayes Rule'!F939,0.0000000001)))</f>
        <v>0.9999999245321871</v>
      </c>
      <c r="B939" t="b">
        <f>IF(OR(AND('scratch sheet'!A939&gt;=0.95,A940&lt;0.95),AND('scratch sheet'!A939&lt;0.95,A940&gt;=0.95)),'Bayes Rule'!C939)</f>
        <v>0</v>
      </c>
    </row>
    <row r="940" spans="1:2" ht="12.75">
      <c r="A940">
        <f>SUMIF('Bayes Rule'!F$8:'Bayes Rule'!F$1008,CONCATENATE("&gt;",TEXT('Bayes Rule'!F940,0.0000000001)))</f>
        <v>0.9999999396481866</v>
      </c>
      <c r="B940" t="b">
        <f>IF(OR(AND('scratch sheet'!A940&gt;=0.95,A941&lt;0.95),AND('scratch sheet'!A940&lt;0.95,A941&gt;=0.95)),'Bayes Rule'!C940)</f>
        <v>0</v>
      </c>
    </row>
    <row r="941" spans="1:2" ht="12.75">
      <c r="A941">
        <f>SUMIF('Bayes Rule'!F$8:'Bayes Rule'!F$1008,CONCATENATE("&gt;",TEXT('Bayes Rule'!F941,0.0000000001)))</f>
        <v>0.9999999461456296</v>
      </c>
      <c r="B941" t="b">
        <f>IF(OR(AND('scratch sheet'!A941&gt;=0.95,A942&lt;0.95),AND('scratch sheet'!A941&lt;0.95,A942&gt;=0.95)),'Bayes Rule'!C941)</f>
        <v>0</v>
      </c>
    </row>
    <row r="942" spans="1:2" ht="12.75">
      <c r="A942">
        <f>SUMIF('Bayes Rule'!F$8:'Bayes Rule'!F$1008,CONCATENATE("&gt;",TEXT('Bayes Rule'!F942,0.0000000001)))</f>
        <v>0.9999999461456296</v>
      </c>
      <c r="B942" t="b">
        <f>IF(OR(AND('scratch sheet'!A942&gt;=0.95,A943&lt;0.95),AND('scratch sheet'!A942&lt;0.95,A943&gt;=0.95)),'Bayes Rule'!C942)</f>
        <v>0</v>
      </c>
    </row>
    <row r="943" spans="1:2" ht="12.75">
      <c r="A943">
        <f>SUMIF('Bayes Rule'!F$8:'Bayes Rule'!F$1008,CONCATENATE("&gt;",TEXT('Bayes Rule'!F943,0.0000000001)))</f>
        <v>0.9999999573020604</v>
      </c>
      <c r="B943" t="b">
        <f>IF(OR(AND('scratch sheet'!A943&gt;=0.95,A944&lt;0.95),AND('scratch sheet'!A943&lt;0.95,A944&gt;=0.95)),'Bayes Rule'!C943)</f>
        <v>0</v>
      </c>
    </row>
    <row r="944" spans="1:2" ht="12.75">
      <c r="A944">
        <f>SUMIF('Bayes Rule'!F$8:'Bayes Rule'!F$1008,CONCATENATE("&gt;",TEXT('Bayes Rule'!F944,0.0000000001)))</f>
        <v>0.9999999573020604</v>
      </c>
      <c r="B944" t="b">
        <f>IF(OR(AND('scratch sheet'!A944&gt;=0.95,A945&lt;0.95),AND('scratch sheet'!A944&lt;0.95,A945&gt;=0.95)),'Bayes Rule'!C944)</f>
        <v>0</v>
      </c>
    </row>
    <row r="945" spans="1:2" ht="12.75">
      <c r="A945">
        <f>SUMIF('Bayes Rule'!F$8:'Bayes Rule'!F$1008,CONCATENATE("&gt;",TEXT('Bayes Rule'!F945,0.0000000001)))</f>
        <v>0.9999999663400234</v>
      </c>
      <c r="B945" t="b">
        <f>IF(OR(AND('scratch sheet'!A945&gt;=0.95,A946&lt;0.95),AND('scratch sheet'!A945&lt;0.95,A946&gt;=0.95)),'Bayes Rule'!C945)</f>
        <v>0</v>
      </c>
    </row>
    <row r="946" spans="1:2" ht="12.75">
      <c r="A946">
        <f>SUMIF('Bayes Rule'!F$8:'Bayes Rule'!F$1008,CONCATENATE("&gt;",TEXT('Bayes Rule'!F946,0.0000000001)))</f>
        <v>0.9999999663400234</v>
      </c>
      <c r="B946" t="b">
        <f>IF(OR(AND('scratch sheet'!A946&gt;=0.95,A947&lt;0.95),AND('scratch sheet'!A946&lt;0.95,A947&gt;=0.95)),'Bayes Rule'!C946)</f>
        <v>0</v>
      </c>
    </row>
    <row r="947" spans="1:2" ht="12.75">
      <c r="A947">
        <f>SUMIF('Bayes Rule'!F$8:'Bayes Rule'!F$1008,CONCATENATE("&gt;",TEXT('Bayes Rule'!F947,0.0000000001)))</f>
        <v>0.9999999736110536</v>
      </c>
      <c r="B947" t="b">
        <f>IF(OR(AND('scratch sheet'!A947&gt;=0.95,A948&lt;0.95),AND('scratch sheet'!A947&lt;0.95,A948&gt;=0.95)),'Bayes Rule'!C947)</f>
        <v>0</v>
      </c>
    </row>
    <row r="948" spans="1:2" ht="12.75">
      <c r="A948">
        <f>SUMIF('Bayes Rule'!F$8:'Bayes Rule'!F$1008,CONCATENATE("&gt;",TEXT('Bayes Rule'!F948,0.0000000001)))</f>
        <v>0.9999999736110536</v>
      </c>
      <c r="B948" t="b">
        <f>IF(OR(AND('scratch sheet'!A948&gt;=0.95,A949&lt;0.95),AND('scratch sheet'!A948&lt;0.95,A949&gt;=0.95)),'Bayes Rule'!C948)</f>
        <v>0</v>
      </c>
    </row>
    <row r="949" spans="1:2" ht="12.75">
      <c r="A949">
        <f>SUMIF('Bayes Rule'!F$8:'Bayes Rule'!F$1008,CONCATENATE("&gt;",TEXT('Bayes Rule'!F949,0.0000000001)))</f>
        <v>0.9999999736110536</v>
      </c>
      <c r="B949" t="b">
        <f>IF(OR(AND('scratch sheet'!A949&gt;=0.95,A950&lt;0.95),AND('scratch sheet'!A949&lt;0.95,A950&gt;=0.95)),'Bayes Rule'!C949)</f>
        <v>0</v>
      </c>
    </row>
    <row r="950" spans="1:2" ht="12.75">
      <c r="A950">
        <f>SUMIF('Bayes Rule'!F$8:'Bayes Rule'!F$1008,CONCATENATE("&gt;",TEXT('Bayes Rule'!F950,0.0000000001)))</f>
        <v>0.9999999840175261</v>
      </c>
      <c r="B950" t="b">
        <f>IF(OR(AND('scratch sheet'!A950&gt;=0.95,A951&lt;0.95),AND('scratch sheet'!A950&lt;0.95,A951&gt;=0.95)),'Bayes Rule'!C950)</f>
        <v>0</v>
      </c>
    </row>
    <row r="951" spans="1:2" ht="12.75">
      <c r="A951">
        <f>SUMIF('Bayes Rule'!F$8:'Bayes Rule'!F$1008,CONCATENATE("&gt;",TEXT('Bayes Rule'!F951,0.0000000001)))</f>
        <v>0.9999999840175261</v>
      </c>
      <c r="B951" t="b">
        <f>IF(OR(AND('scratch sheet'!A951&gt;=0.95,A952&lt;0.95),AND('scratch sheet'!A951&lt;0.95,A952&gt;=0.95)),'Bayes Rule'!C951)</f>
        <v>0</v>
      </c>
    </row>
    <row r="952" spans="1:2" ht="12.75">
      <c r="A952">
        <f>SUMIF('Bayes Rule'!F$8:'Bayes Rule'!F$1008,CONCATENATE("&gt;",TEXT('Bayes Rule'!F952,0.0000000001)))</f>
        <v>0.9999999840175261</v>
      </c>
      <c r="B952" t="b">
        <f>IF(OR(AND('scratch sheet'!A952&gt;=0.95,A953&lt;0.95),AND('scratch sheet'!A952&lt;0.95,A953&gt;=0.95)),'Bayes Rule'!C952)</f>
        <v>0</v>
      </c>
    </row>
    <row r="953" spans="1:2" ht="12.75">
      <c r="A953">
        <f>SUMIF('Bayes Rule'!F$8:'Bayes Rule'!F$1008,CONCATENATE("&gt;",TEXT('Bayes Rule'!F953,0.0000000001)))</f>
        <v>0.9999999840175261</v>
      </c>
      <c r="B953" t="b">
        <f>IF(OR(AND('scratch sheet'!A953&gt;=0.95,A954&lt;0.95),AND('scratch sheet'!A953&lt;0.95,A954&gt;=0.95)),'Bayes Rule'!C953)</f>
        <v>0</v>
      </c>
    </row>
    <row r="954" spans="1:2" ht="12.75">
      <c r="A954">
        <f>SUMIF('Bayes Rule'!F$8:'Bayes Rule'!F$1008,CONCATENATE("&gt;",TEXT('Bayes Rule'!F954,0.0000000001)))</f>
        <v>0.9999999929113838</v>
      </c>
      <c r="B954" t="b">
        <f>IF(OR(AND('scratch sheet'!A954&gt;=0.95,A955&lt;0.95),AND('scratch sheet'!A954&lt;0.95,A955&gt;=0.95)),'Bayes Rule'!C954)</f>
        <v>0</v>
      </c>
    </row>
    <row r="955" spans="1:2" ht="12.75">
      <c r="A955">
        <f>SUMIF('Bayes Rule'!F$8:'Bayes Rule'!F$1008,CONCATENATE("&gt;",TEXT('Bayes Rule'!F955,0.0000000001)))</f>
        <v>0.9999999929113838</v>
      </c>
      <c r="B955" t="b">
        <f>IF(OR(AND('scratch sheet'!A955&gt;=0.95,A956&lt;0.95),AND('scratch sheet'!A955&lt;0.95,A956&gt;=0.95)),'Bayes Rule'!C955)</f>
        <v>0</v>
      </c>
    </row>
    <row r="956" spans="1:2" ht="12.75">
      <c r="A956">
        <f>SUMIF('Bayes Rule'!F$8:'Bayes Rule'!F$1008,CONCATENATE("&gt;",TEXT('Bayes Rule'!F956,0.0000000001)))</f>
        <v>0.9999999929113838</v>
      </c>
      <c r="B956" t="b">
        <f>IF(OR(AND('scratch sheet'!A956&gt;=0.95,A957&lt;0.95),AND('scratch sheet'!A956&lt;0.95,A957&gt;=0.95)),'Bayes Rule'!C956)</f>
        <v>0</v>
      </c>
    </row>
    <row r="957" spans="1:2" ht="12.75">
      <c r="A957">
        <f>SUMIF('Bayes Rule'!F$8:'Bayes Rule'!F$1008,CONCATENATE("&gt;",TEXT('Bayes Rule'!F957,0.0000000001)))</f>
        <v>0.9999999929113838</v>
      </c>
      <c r="B957" t="b">
        <f>IF(OR(AND('scratch sheet'!A957&gt;=0.95,A958&lt;0.95),AND('scratch sheet'!A957&lt;0.95,A958&gt;=0.95)),'Bayes Rule'!C957)</f>
        <v>0</v>
      </c>
    </row>
    <row r="958" spans="1:2" ht="12.75">
      <c r="A958">
        <f>SUMIF('Bayes Rule'!F$8:'Bayes Rule'!F$1008,CONCATENATE("&gt;",TEXT('Bayes Rule'!F958,0.0000000001)))</f>
        <v>0.9999999929113838</v>
      </c>
      <c r="B958" t="b">
        <f>IF(OR(AND('scratch sheet'!A958&gt;=0.95,A959&lt;0.95),AND('scratch sheet'!A958&lt;0.95,A959&gt;=0.95)),'Bayes Rule'!C958)</f>
        <v>0</v>
      </c>
    </row>
    <row r="959" spans="1:2" ht="12.75">
      <c r="A959">
        <f>SUMIF('Bayes Rule'!F$8:'Bayes Rule'!F$1008,CONCATENATE("&gt;",TEXT('Bayes Rule'!F959,0.0000000001)))</f>
        <v>0.9999999929113838</v>
      </c>
      <c r="B959" t="b">
        <f>IF(OR(AND('scratch sheet'!A959&gt;=0.95,A960&lt;0.95),AND('scratch sheet'!A959&lt;0.95,A960&gt;=0.95)),'Bayes Rule'!C959)</f>
        <v>0</v>
      </c>
    </row>
    <row r="960" spans="1:2" ht="12.75">
      <c r="A960">
        <f>SUMIF('Bayes Rule'!F$8:'Bayes Rule'!F$1008,CONCATENATE("&gt;",TEXT('Bayes Rule'!F960,0.0000000001)))</f>
        <v>0.9999999929113838</v>
      </c>
      <c r="B960" t="b">
        <f>IF(OR(AND('scratch sheet'!A960&gt;=0.95,A961&lt;0.95),AND('scratch sheet'!A960&lt;0.95,A961&gt;=0.95)),'Bayes Rule'!C960)</f>
        <v>0</v>
      </c>
    </row>
    <row r="961" spans="1:2" ht="12.75">
      <c r="A961">
        <f>SUMIF('Bayes Rule'!F$8:'Bayes Rule'!F$1008,CONCATENATE("&gt;",TEXT('Bayes Rule'!F961,0.0000000001)))</f>
        <v>0.9999999929113838</v>
      </c>
      <c r="B961" t="b">
        <f>IF(OR(AND('scratch sheet'!A961&gt;=0.95,A962&lt;0.95),AND('scratch sheet'!A961&lt;0.95,A962&gt;=0.95)),'Bayes Rule'!C961)</f>
        <v>0</v>
      </c>
    </row>
    <row r="962" spans="1:2" ht="12.75">
      <c r="A962">
        <f>SUMIF('Bayes Rule'!F$8:'Bayes Rule'!F$1008,CONCATENATE("&gt;",TEXT('Bayes Rule'!F962,0.0000000001)))</f>
        <v>0.9999999995299601</v>
      </c>
      <c r="B962" t="b">
        <f>IF(OR(AND('scratch sheet'!A962&gt;=0.95,A963&lt;0.95),AND('scratch sheet'!A962&lt;0.95,A963&gt;=0.95)),'Bayes Rule'!C962)</f>
        <v>0</v>
      </c>
    </row>
    <row r="963" spans="1:2" ht="12.75">
      <c r="A963">
        <f>SUMIF('Bayes Rule'!F$8:'Bayes Rule'!F$1008,CONCATENATE("&gt;",TEXT('Bayes Rule'!F963,0.0000000001)))</f>
        <v>0.9999999995299601</v>
      </c>
      <c r="B963" t="b">
        <f>IF(OR(AND('scratch sheet'!A963&gt;=0.95,A964&lt;0.95),AND('scratch sheet'!A963&lt;0.95,A964&gt;=0.95)),'Bayes Rule'!C963)</f>
        <v>0</v>
      </c>
    </row>
    <row r="964" spans="1:2" ht="12.75">
      <c r="A964">
        <f>SUMIF('Bayes Rule'!F$8:'Bayes Rule'!F$1008,CONCATENATE("&gt;",TEXT('Bayes Rule'!F964,0.0000000001)))</f>
        <v>0.9999999995299601</v>
      </c>
      <c r="B964" t="b">
        <f>IF(OR(AND('scratch sheet'!A964&gt;=0.95,A965&lt;0.95),AND('scratch sheet'!A964&lt;0.95,A965&gt;=0.95)),'Bayes Rule'!C964)</f>
        <v>0</v>
      </c>
    </row>
    <row r="965" spans="1:2" ht="12.75">
      <c r="A965">
        <f>SUMIF('Bayes Rule'!F$8:'Bayes Rule'!F$1008,CONCATENATE("&gt;",TEXT('Bayes Rule'!F965,0.0000000001)))</f>
        <v>0.9999999995299601</v>
      </c>
      <c r="B965" t="b">
        <f>IF(OR(AND('scratch sheet'!A965&gt;=0.95,A966&lt;0.95),AND('scratch sheet'!A965&lt;0.95,A966&gt;=0.95)),'Bayes Rule'!C965)</f>
        <v>0</v>
      </c>
    </row>
    <row r="966" spans="1:2" ht="12.75">
      <c r="A966">
        <f>SUMIF('Bayes Rule'!F$8:'Bayes Rule'!F$1008,CONCATENATE("&gt;",TEXT('Bayes Rule'!F966,0.0000000001)))</f>
        <v>0.9999999995299601</v>
      </c>
      <c r="B966" t="b">
        <f>IF(OR(AND('scratch sheet'!A966&gt;=0.95,A967&lt;0.95),AND('scratch sheet'!A966&lt;0.95,A967&gt;=0.95)),'Bayes Rule'!C966)</f>
        <v>0</v>
      </c>
    </row>
    <row r="967" spans="1:2" ht="12.75">
      <c r="A967">
        <f>SUMIF('Bayes Rule'!F$8:'Bayes Rule'!F$1008,CONCATENATE("&gt;",TEXT('Bayes Rule'!F967,0.0000000001)))</f>
        <v>0.9999999995299601</v>
      </c>
      <c r="B967" t="b">
        <f>IF(OR(AND('scratch sheet'!A967&gt;=0.95,A968&lt;0.95),AND('scratch sheet'!A967&lt;0.95,A968&gt;=0.95)),'Bayes Rule'!C967)</f>
        <v>0</v>
      </c>
    </row>
    <row r="968" spans="1:2" ht="12.75">
      <c r="A968">
        <f>SUMIF('Bayes Rule'!F$8:'Bayes Rule'!F$1008,CONCATENATE("&gt;",TEXT('Bayes Rule'!F968,0.0000000001)))</f>
        <v>0.9999999995299601</v>
      </c>
      <c r="B968" t="b">
        <f>IF(OR(AND('scratch sheet'!A968&gt;=0.95,A969&lt;0.95),AND('scratch sheet'!A968&lt;0.95,A969&gt;=0.95)),'Bayes Rule'!C968)</f>
        <v>0</v>
      </c>
    </row>
    <row r="969" spans="1:2" ht="12.75">
      <c r="A969">
        <f>SUMIF('Bayes Rule'!F$8:'Bayes Rule'!F$1008,CONCATENATE("&gt;",TEXT('Bayes Rule'!F969,0.0000000001)))</f>
        <v>0.9999999995299601</v>
      </c>
      <c r="B969" t="b">
        <f>IF(OR(AND('scratch sheet'!A969&gt;=0.95,A970&lt;0.95),AND('scratch sheet'!A969&lt;0.95,A970&gt;=0.95)),'Bayes Rule'!C969)</f>
        <v>0</v>
      </c>
    </row>
    <row r="970" spans="1:2" ht="12.75">
      <c r="A970">
        <f>SUMIF('Bayes Rule'!F$8:'Bayes Rule'!F$1008,CONCATENATE("&gt;",TEXT('Bayes Rule'!F970,0.0000000001)))</f>
        <v>0.9999999995299601</v>
      </c>
      <c r="B970" t="b">
        <f>IF(OR(AND('scratch sheet'!A970&gt;=0.95,A971&lt;0.95),AND('scratch sheet'!A970&lt;0.95,A971&gt;=0.95)),'Bayes Rule'!C970)</f>
        <v>0</v>
      </c>
    </row>
    <row r="971" spans="1:2" ht="12.75">
      <c r="A971">
        <f>SUMIF('Bayes Rule'!F$8:'Bayes Rule'!F$1008,CONCATENATE("&gt;",TEXT('Bayes Rule'!F971,0.0000000001)))</f>
        <v>0.9999999995299601</v>
      </c>
      <c r="B971" t="b">
        <f>IF(OR(AND('scratch sheet'!A971&gt;=0.95,A972&lt;0.95),AND('scratch sheet'!A971&lt;0.95,A972&gt;=0.95)),'Bayes Rule'!C971)</f>
        <v>0</v>
      </c>
    </row>
    <row r="972" spans="1:2" ht="12.75">
      <c r="A972">
        <f>SUMIF('Bayes Rule'!F$8:'Bayes Rule'!F$1008,CONCATENATE("&gt;",TEXT('Bayes Rule'!F972,0.0000000001)))</f>
        <v>0.9999999995299601</v>
      </c>
      <c r="B972" t="b">
        <f>IF(OR(AND('scratch sheet'!A972&gt;=0.95,A973&lt;0.95),AND('scratch sheet'!A972&lt;0.95,A973&gt;=0.95)),'Bayes Rule'!C972)</f>
        <v>0</v>
      </c>
    </row>
    <row r="973" spans="1:2" ht="12.75">
      <c r="A973">
        <f>SUMIF('Bayes Rule'!F$8:'Bayes Rule'!F$1008,CONCATENATE("&gt;",TEXT('Bayes Rule'!F973,0.0000000001)))</f>
        <v>0.9999999995299601</v>
      </c>
      <c r="B973" t="b">
        <f>IF(OR(AND('scratch sheet'!A973&gt;=0.95,A974&lt;0.95),AND('scratch sheet'!A973&lt;0.95,A974&gt;=0.95)),'Bayes Rule'!C973)</f>
        <v>0</v>
      </c>
    </row>
    <row r="974" spans="1:2" ht="12.75">
      <c r="A974">
        <f>SUMIF('Bayes Rule'!F$8:'Bayes Rule'!F$1008,CONCATENATE("&gt;",TEXT('Bayes Rule'!F974,0.0000000001)))</f>
        <v>0.9999999995299601</v>
      </c>
      <c r="B974" t="b">
        <f>IF(OR(AND('scratch sheet'!A974&gt;=0.95,A975&lt;0.95),AND('scratch sheet'!A974&lt;0.95,A975&gt;=0.95)),'Bayes Rule'!C974)</f>
        <v>0</v>
      </c>
    </row>
    <row r="975" spans="1:2" ht="12.75">
      <c r="A975">
        <f>SUMIF('Bayes Rule'!F$8:'Bayes Rule'!F$1008,CONCATENATE("&gt;",TEXT('Bayes Rule'!F975,0.0000000001)))</f>
        <v>0.9999999995299601</v>
      </c>
      <c r="B975" t="b">
        <f>IF(OR(AND('scratch sheet'!A975&gt;=0.95,A976&lt;0.95),AND('scratch sheet'!A975&lt;0.95,A976&gt;=0.95)),'Bayes Rule'!C975)</f>
        <v>0</v>
      </c>
    </row>
    <row r="976" spans="1:2" ht="12.75">
      <c r="A976">
        <f>SUMIF('Bayes Rule'!F$8:'Bayes Rule'!F$1008,CONCATENATE("&gt;",TEXT('Bayes Rule'!F976,0.0000000001)))</f>
        <v>0.9999999995299601</v>
      </c>
      <c r="B976" t="b">
        <f>IF(OR(AND('scratch sheet'!A976&gt;=0.95,A977&lt;0.95),AND('scratch sheet'!A976&lt;0.95,A977&gt;=0.95)),'Bayes Rule'!C976)</f>
        <v>0</v>
      </c>
    </row>
    <row r="977" spans="1:2" ht="12.75">
      <c r="A977">
        <f>SUMIF('Bayes Rule'!F$8:'Bayes Rule'!F$1008,CONCATENATE("&gt;",TEXT('Bayes Rule'!F977,0.0000000001)))</f>
        <v>0.9999999995299601</v>
      </c>
      <c r="B977" t="b">
        <f>IF(OR(AND('scratch sheet'!A977&gt;=0.95,A978&lt;0.95),AND('scratch sheet'!A977&lt;0.95,A978&gt;=0.95)),'Bayes Rule'!C977)</f>
        <v>0</v>
      </c>
    </row>
    <row r="978" spans="1:2" ht="12.75">
      <c r="A978">
        <f>SUMIF('Bayes Rule'!F$8:'Bayes Rule'!F$1008,CONCATENATE("&gt;",TEXT('Bayes Rule'!F978,0.0000000001)))</f>
        <v>0.9999999995299601</v>
      </c>
      <c r="B978" t="b">
        <f>IF(OR(AND('scratch sheet'!A978&gt;=0.95,A979&lt;0.95),AND('scratch sheet'!A978&lt;0.95,A979&gt;=0.95)),'Bayes Rule'!C978)</f>
        <v>0</v>
      </c>
    </row>
    <row r="979" spans="1:2" ht="12.75">
      <c r="A979">
        <f>SUMIF('Bayes Rule'!F$8:'Bayes Rule'!F$1008,CONCATENATE("&gt;",TEXT('Bayes Rule'!F979,0.0000000001)))</f>
        <v>0.9999999995299601</v>
      </c>
      <c r="B979" t="b">
        <f>IF(OR(AND('scratch sheet'!A979&gt;=0.95,A980&lt;0.95),AND('scratch sheet'!A979&lt;0.95,A980&gt;=0.95)),'Bayes Rule'!C979)</f>
        <v>0</v>
      </c>
    </row>
    <row r="980" spans="1:2" ht="12.75">
      <c r="A980">
        <f>SUMIF('Bayes Rule'!F$8:'Bayes Rule'!F$1008,CONCATENATE("&gt;",TEXT('Bayes Rule'!F980,0.0000000001)))</f>
        <v>0.9999999995299601</v>
      </c>
      <c r="B980" t="b">
        <f>IF(OR(AND('scratch sheet'!A980&gt;=0.95,A981&lt;0.95),AND('scratch sheet'!A980&lt;0.95,A981&gt;=0.95)),'Bayes Rule'!C980)</f>
        <v>0</v>
      </c>
    </row>
    <row r="981" spans="1:2" ht="12.75">
      <c r="A981">
        <f>SUMIF('Bayes Rule'!F$8:'Bayes Rule'!F$1008,CONCATENATE("&gt;",TEXT('Bayes Rule'!F981,0.0000000001)))</f>
        <v>0.9999999995299601</v>
      </c>
      <c r="B981" t="b">
        <f>IF(OR(AND('scratch sheet'!A981&gt;=0.95,A982&lt;0.95),AND('scratch sheet'!A981&lt;0.95,A982&gt;=0.95)),'Bayes Rule'!C981)</f>
        <v>0</v>
      </c>
    </row>
    <row r="982" spans="1:2" ht="12.75">
      <c r="A982">
        <f>SUMIF('Bayes Rule'!F$8:'Bayes Rule'!F$1008,CONCATENATE("&gt;",TEXT('Bayes Rule'!F982,0.0000000001)))</f>
        <v>0.9999999995299601</v>
      </c>
      <c r="B982" t="b">
        <f>IF(OR(AND('scratch sheet'!A982&gt;=0.95,A983&lt;0.95),AND('scratch sheet'!A982&lt;0.95,A983&gt;=0.95)),'Bayes Rule'!C982)</f>
        <v>0</v>
      </c>
    </row>
    <row r="983" spans="1:2" ht="12.75">
      <c r="A983">
        <f>SUMIF('Bayes Rule'!F$8:'Bayes Rule'!F$1008,CONCATENATE("&gt;",TEXT('Bayes Rule'!F983,0.0000000001)))</f>
        <v>0.9999999995299601</v>
      </c>
      <c r="B983" t="b">
        <f>IF(OR(AND('scratch sheet'!A983&gt;=0.95,A984&lt;0.95),AND('scratch sheet'!A983&lt;0.95,A984&gt;=0.95)),'Bayes Rule'!C983)</f>
        <v>0</v>
      </c>
    </row>
    <row r="984" spans="1:2" ht="12.75">
      <c r="A984">
        <f>SUMIF('Bayes Rule'!F$8:'Bayes Rule'!F$1008,CONCATENATE("&gt;",TEXT('Bayes Rule'!F984,0.0000000001)))</f>
        <v>0.9999999995299601</v>
      </c>
      <c r="B984" t="b">
        <f>IF(OR(AND('scratch sheet'!A984&gt;=0.95,A985&lt;0.95),AND('scratch sheet'!A984&lt;0.95,A985&gt;=0.95)),'Bayes Rule'!C984)</f>
        <v>0</v>
      </c>
    </row>
    <row r="985" spans="1:2" ht="12.75">
      <c r="A985">
        <f>SUMIF('Bayes Rule'!F$8:'Bayes Rule'!F$1008,CONCATENATE("&gt;",TEXT('Bayes Rule'!F985,0.0000000001)))</f>
        <v>0.9999999995299601</v>
      </c>
      <c r="B985" t="b">
        <f>IF(OR(AND('scratch sheet'!A985&gt;=0.95,A986&lt;0.95),AND('scratch sheet'!A985&lt;0.95,A986&gt;=0.95)),'Bayes Rule'!C985)</f>
        <v>0</v>
      </c>
    </row>
    <row r="986" spans="1:2" ht="12.75">
      <c r="A986">
        <f>SUMIF('Bayes Rule'!F$8:'Bayes Rule'!F$1008,CONCATENATE("&gt;",TEXT('Bayes Rule'!F986,0.0000000001)))</f>
        <v>0.9999999995299601</v>
      </c>
      <c r="B986" t="b">
        <f>IF(OR(AND('scratch sheet'!A986&gt;=0.95,A987&lt;0.95),AND('scratch sheet'!A986&lt;0.95,A987&gt;=0.95)),'Bayes Rule'!C986)</f>
        <v>0</v>
      </c>
    </row>
    <row r="987" spans="1:2" ht="12.75">
      <c r="A987">
        <f>SUMIF('Bayes Rule'!F$8:'Bayes Rule'!F$1008,CONCATENATE("&gt;",TEXT('Bayes Rule'!F987,0.0000000001)))</f>
        <v>0.9999999995299601</v>
      </c>
      <c r="B987" t="b">
        <f>IF(OR(AND('scratch sheet'!A987&gt;=0.95,A988&lt;0.95),AND('scratch sheet'!A987&lt;0.95,A988&gt;=0.95)),'Bayes Rule'!C987)</f>
        <v>0</v>
      </c>
    </row>
    <row r="988" spans="1:2" ht="12.75">
      <c r="A988">
        <f>SUMIF('Bayes Rule'!F$8:'Bayes Rule'!F$1008,CONCATENATE("&gt;",TEXT('Bayes Rule'!F988,0.0000000001)))</f>
        <v>0.9999999995299601</v>
      </c>
      <c r="B988" t="b">
        <f>IF(OR(AND('scratch sheet'!A988&gt;=0.95,A989&lt;0.95),AND('scratch sheet'!A988&lt;0.95,A989&gt;=0.95)),'Bayes Rule'!C988)</f>
        <v>0</v>
      </c>
    </row>
    <row r="989" spans="1:2" ht="12.75">
      <c r="A989">
        <f>SUMIF('Bayes Rule'!F$8:'Bayes Rule'!F$1008,CONCATENATE("&gt;",TEXT('Bayes Rule'!F989,0.0000000001)))</f>
        <v>0.9999999995299601</v>
      </c>
      <c r="B989" t="b">
        <f>IF(OR(AND('scratch sheet'!A989&gt;=0.95,A990&lt;0.95),AND('scratch sheet'!A989&lt;0.95,A990&gt;=0.95)),'Bayes Rule'!C989)</f>
        <v>0</v>
      </c>
    </row>
    <row r="990" spans="1:2" ht="12.75">
      <c r="A990">
        <f>SUMIF('Bayes Rule'!F$8:'Bayes Rule'!F$1008,CONCATENATE("&gt;",TEXT('Bayes Rule'!F990,0.0000000001)))</f>
        <v>0.9999999995299601</v>
      </c>
      <c r="B990" t="b">
        <f>IF(OR(AND('scratch sheet'!A990&gt;=0.95,A991&lt;0.95),AND('scratch sheet'!A990&lt;0.95,A991&gt;=0.95)),'Bayes Rule'!C990)</f>
        <v>0</v>
      </c>
    </row>
    <row r="991" spans="1:2" ht="12.75">
      <c r="A991">
        <f>SUMIF('Bayes Rule'!F$8:'Bayes Rule'!F$1008,CONCATENATE("&gt;",TEXT('Bayes Rule'!F991,0.0000000001)))</f>
        <v>0.9999999995299601</v>
      </c>
      <c r="B991" t="b">
        <f>IF(OR(AND('scratch sheet'!A991&gt;=0.95,A992&lt;0.95),AND('scratch sheet'!A991&lt;0.95,A992&gt;=0.95)),'Bayes Rule'!C991)</f>
        <v>0</v>
      </c>
    </row>
    <row r="992" spans="1:2" ht="12.75">
      <c r="A992">
        <f>SUMIF('Bayes Rule'!F$8:'Bayes Rule'!F$1008,CONCATENATE("&gt;",TEXT('Bayes Rule'!F992,0.0000000001)))</f>
        <v>0.9999999995299601</v>
      </c>
      <c r="B992" t="b">
        <f>IF(OR(AND('scratch sheet'!A992&gt;=0.95,A993&lt;0.95),AND('scratch sheet'!A992&lt;0.95,A993&gt;=0.95)),'Bayes Rule'!C992)</f>
        <v>0</v>
      </c>
    </row>
    <row r="993" spans="1:2" ht="12.75">
      <c r="A993">
        <f>SUMIF('Bayes Rule'!F$8:'Bayes Rule'!F$1008,CONCATENATE("&gt;",TEXT('Bayes Rule'!F993,0.0000000001)))</f>
        <v>0.9999999995299601</v>
      </c>
      <c r="B993" t="b">
        <f>IF(OR(AND('scratch sheet'!A993&gt;=0.95,A994&lt;0.95),AND('scratch sheet'!A993&lt;0.95,A994&gt;=0.95)),'Bayes Rule'!C993)</f>
        <v>0</v>
      </c>
    </row>
    <row r="994" spans="1:2" ht="12.75">
      <c r="A994">
        <f>SUMIF('Bayes Rule'!F$8:'Bayes Rule'!F$1008,CONCATENATE("&gt;",TEXT('Bayes Rule'!F994,0.0000000001)))</f>
        <v>0.9999999995299601</v>
      </c>
      <c r="B994" t="b">
        <f>IF(OR(AND('scratch sheet'!A994&gt;=0.95,A995&lt;0.95),AND('scratch sheet'!A994&lt;0.95,A995&gt;=0.95)),'Bayes Rule'!C994)</f>
        <v>0</v>
      </c>
    </row>
    <row r="995" spans="1:2" ht="12.75">
      <c r="A995">
        <f>SUMIF('Bayes Rule'!F$8:'Bayes Rule'!F$1008,CONCATENATE("&gt;",TEXT('Bayes Rule'!F995,0.0000000001)))</f>
        <v>0.9999999995299601</v>
      </c>
      <c r="B995" t="b">
        <f>IF(OR(AND('scratch sheet'!A995&gt;=0.95,A996&lt;0.95),AND('scratch sheet'!A995&lt;0.95,A996&gt;=0.95)),'Bayes Rule'!C995)</f>
        <v>0</v>
      </c>
    </row>
    <row r="996" spans="1:2" ht="12.75">
      <c r="A996">
        <f>SUMIF('Bayes Rule'!F$8:'Bayes Rule'!F$1008,CONCATENATE("&gt;",TEXT('Bayes Rule'!F996,0.0000000001)))</f>
        <v>0.9999999995299601</v>
      </c>
      <c r="B996" t="b">
        <f>IF(OR(AND('scratch sheet'!A996&gt;=0.95,A997&lt;0.95),AND('scratch sheet'!A996&lt;0.95,A997&gt;=0.95)),'Bayes Rule'!C996)</f>
        <v>0</v>
      </c>
    </row>
    <row r="997" spans="1:2" ht="12.75">
      <c r="A997">
        <f>SUMIF('Bayes Rule'!F$8:'Bayes Rule'!F$1008,CONCATENATE("&gt;",TEXT('Bayes Rule'!F997,0.0000000001)))</f>
        <v>0.9999999995299601</v>
      </c>
      <c r="B997" t="b">
        <f>IF(OR(AND('scratch sheet'!A997&gt;=0.95,A998&lt;0.95),AND('scratch sheet'!A997&lt;0.95,A998&gt;=0.95)),'Bayes Rule'!C997)</f>
        <v>0</v>
      </c>
    </row>
    <row r="998" spans="1:2" ht="12.75">
      <c r="A998">
        <f>SUMIF('Bayes Rule'!F$8:'Bayes Rule'!F$1008,CONCATENATE("&gt;",TEXT('Bayes Rule'!F998,0.0000000001)))</f>
        <v>0.9999999995299601</v>
      </c>
      <c r="B998" t="b">
        <f>IF(OR(AND('scratch sheet'!A998&gt;=0.95,A999&lt;0.95),AND('scratch sheet'!A998&lt;0.95,A999&gt;=0.95)),'Bayes Rule'!C998)</f>
        <v>0</v>
      </c>
    </row>
    <row r="999" spans="1:2" ht="12.75">
      <c r="A999">
        <f>SUMIF('Bayes Rule'!F$8:'Bayes Rule'!F$1008,CONCATENATE("&gt;",TEXT('Bayes Rule'!F999,0.0000000001)))</f>
        <v>0.9999999995299601</v>
      </c>
      <c r="B999" t="b">
        <f>IF(OR(AND('scratch sheet'!A999&gt;=0.95,A1000&lt;0.95),AND('scratch sheet'!A999&lt;0.95,A1000&gt;=0.95)),'Bayes Rule'!C999)</f>
        <v>0</v>
      </c>
    </row>
    <row r="1000" spans="1:2" ht="12.75">
      <c r="A1000">
        <f>SUMIF('Bayes Rule'!F$8:'Bayes Rule'!F$1008,CONCATENATE("&gt;",TEXT('Bayes Rule'!F1000,0.0000000001)))</f>
        <v>0.9999999995299601</v>
      </c>
      <c r="B1000" t="b">
        <f>IF(OR(AND('scratch sheet'!A1000&gt;=0.95,A1001&lt;0.95),AND('scratch sheet'!A1000&lt;0.95,A1001&gt;=0.95)),'Bayes Rule'!C1000)</f>
        <v>0</v>
      </c>
    </row>
    <row r="1001" spans="1:2" ht="12.75">
      <c r="A1001">
        <f>SUMIF('Bayes Rule'!F$8:'Bayes Rule'!F$1008,CONCATENATE("&gt;",TEXT('Bayes Rule'!F1001,0.0000000001)))</f>
        <v>0.9999999995299601</v>
      </c>
      <c r="B1001" t="b">
        <f>IF(OR(AND('scratch sheet'!A1001&gt;=0.95,A1002&lt;0.95),AND('scratch sheet'!A1001&lt;0.95,A1002&gt;=0.95)),'Bayes Rule'!C1001)</f>
        <v>0</v>
      </c>
    </row>
    <row r="1002" spans="1:2" ht="12.75">
      <c r="A1002">
        <f>SUMIF('Bayes Rule'!F$8:'Bayes Rule'!F$1008,CONCATENATE("&gt;",TEXT('Bayes Rule'!F1002,0.0000000001)))</f>
        <v>0.9999999995299601</v>
      </c>
      <c r="B1002" t="b">
        <f>IF(OR(AND('scratch sheet'!A1002&gt;=0.95,A1003&lt;0.95),AND('scratch sheet'!A1002&lt;0.95,A1003&gt;=0.95)),'Bayes Rule'!C1002)</f>
        <v>0</v>
      </c>
    </row>
    <row r="1003" spans="1:2" ht="12.75">
      <c r="A1003">
        <f>SUMIF('Bayes Rule'!F$8:'Bayes Rule'!F$1008,CONCATENATE("&gt;",TEXT('Bayes Rule'!F1003,0.0000000001)))</f>
        <v>0.9999999995299601</v>
      </c>
      <c r="B1003" t="b">
        <f>IF(OR(AND('scratch sheet'!A1003&gt;=0.95,A1004&lt;0.95),AND('scratch sheet'!A1003&lt;0.95,A1004&gt;=0.95)),'Bayes Rule'!C1003)</f>
        <v>0</v>
      </c>
    </row>
    <row r="1004" spans="1:2" ht="12.75">
      <c r="A1004">
        <f>SUMIF('Bayes Rule'!F$8:'Bayes Rule'!F$1008,CONCATENATE("&gt;",TEXT('Bayes Rule'!F1004,0.0000000001)))</f>
        <v>0.9999999995299601</v>
      </c>
      <c r="B1004" t="b">
        <f>IF(OR(AND('scratch sheet'!A1004&gt;=0.95,A1005&lt;0.95),AND('scratch sheet'!A1004&lt;0.95,A1005&gt;=0.95)),'Bayes Rule'!C1004)</f>
        <v>0</v>
      </c>
    </row>
    <row r="1005" spans="1:2" ht="12.75">
      <c r="A1005">
        <f>SUMIF('Bayes Rule'!F$8:'Bayes Rule'!F$1008,CONCATENATE("&gt;",TEXT('Bayes Rule'!F1005,0.0000000001)))</f>
        <v>0.9999999995299601</v>
      </c>
      <c r="B1005" t="b">
        <f>IF(OR(AND('scratch sheet'!A1005&gt;=0.95,A1006&lt;0.95),AND('scratch sheet'!A1005&lt;0.95,A1006&gt;=0.95)),'Bayes Rule'!C1005)</f>
        <v>0</v>
      </c>
    </row>
    <row r="1006" spans="1:2" ht="12.75">
      <c r="A1006">
        <f>SUMIF('Bayes Rule'!F$8:'Bayes Rule'!F$1008,CONCATENATE("&gt;",TEXT('Bayes Rule'!F1006,0.0000000001)))</f>
        <v>0.9999999995299601</v>
      </c>
      <c r="B1006" t="b">
        <f>IF(OR(AND('scratch sheet'!A1006&gt;=0.95,A1007&lt;0.95),AND('scratch sheet'!A1006&lt;0.95,A1007&gt;=0.95)),'Bayes Rule'!C1006)</f>
        <v>0</v>
      </c>
    </row>
    <row r="1007" spans="1:2" ht="12.75">
      <c r="A1007">
        <f>SUMIF('Bayes Rule'!F$8:'Bayes Rule'!F$1008,CONCATENATE("&gt;",TEXT('Bayes Rule'!F1007,0.0000000001)))</f>
        <v>0.9999999995299601</v>
      </c>
      <c r="B1007" t="b">
        <f>IF(OR(AND('scratch sheet'!A1007&gt;=0.95,A1008&lt;0.95),AND('scratch sheet'!A1007&lt;0.95,A1008&gt;=0.95)),'Bayes Rule'!C1007)</f>
        <v>0</v>
      </c>
    </row>
    <row r="1008" ht="12.75">
      <c r="A1008">
        <f>SUMIF('Bayes Rule'!F$8:'Bayes Rule'!F$1008,CONCATENATE("&gt;",TEXT('Bayes Rule'!F1008,0.0000000001)))</f>
        <v>0.9999999995299601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 of i</dc:creator>
  <cp:keywords/>
  <dc:description/>
  <cp:lastModifiedBy>George Woodworth</cp:lastModifiedBy>
  <dcterms:created xsi:type="dcterms:W3CDTF">2001-02-12T18:19:36Z</dcterms:created>
  <dcterms:modified xsi:type="dcterms:W3CDTF">2004-02-22T22:46:33Z</dcterms:modified>
  <cp:category/>
  <cp:version/>
  <cp:contentType/>
  <cp:contentStatus/>
</cp:coreProperties>
</file>